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firstSheet="12" activeTab="12"/>
  </bookViews>
  <sheets>
    <sheet name="прогноз" sheetId="1" r:id="rId1"/>
    <sheet name="для РУО" sheetId="2" r:id="rId2"/>
    <sheet name="08.09" sheetId="3" r:id="rId3"/>
    <sheet name="ОТЧЕТНЫЕ" sheetId="4" r:id="rId4"/>
    <sheet name="Лист1" sheetId="5" r:id="rId5"/>
    <sheet name="14.11" sheetId="6" r:id="rId6"/>
    <sheet name="Лист2" sheetId="7" r:id="rId7"/>
    <sheet name="Лист3" sheetId="8" r:id="rId8"/>
    <sheet name="Лист4" sheetId="9" r:id="rId9"/>
    <sheet name="Лист5" sheetId="10" r:id="rId10"/>
    <sheet name="Лист6" sheetId="11" r:id="rId11"/>
    <sheet name="Лист7" sheetId="12" r:id="rId12"/>
    <sheet name="прогноз 19-20" sheetId="13" r:id="rId13"/>
  </sheets>
  <definedNames/>
  <calcPr fullCalcOnLoad="1"/>
</workbook>
</file>

<file path=xl/sharedStrings.xml><?xml version="1.0" encoding="utf-8"?>
<sst xmlns="http://schemas.openxmlformats.org/spreadsheetml/2006/main" count="876" uniqueCount="100">
  <si>
    <t>класс</t>
  </si>
  <si>
    <t>кол-во учащихся</t>
  </si>
  <si>
    <t>класс-комплект</t>
  </si>
  <si>
    <t>1а</t>
  </si>
  <si>
    <t>1б</t>
  </si>
  <si>
    <t>4а</t>
  </si>
  <si>
    <t>4б</t>
  </si>
  <si>
    <t>5а</t>
  </si>
  <si>
    <t>5б</t>
  </si>
  <si>
    <t>6а</t>
  </si>
  <si>
    <t>6б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</si>
  <si>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</si>
  <si>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</si>
  <si>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</si>
  <si>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</si>
  <si>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</si>
  <si>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</si>
  <si>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</si>
  <si>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</si>
  <si>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</si>
  <si>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</si>
  <si>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</si>
  <si>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Школа</t>
  </si>
  <si>
    <t>Красногорская</t>
  </si>
  <si>
    <t>Предгорненская</t>
  </si>
  <si>
    <t>Итого</t>
  </si>
  <si>
    <t>Ср.Березовская</t>
  </si>
  <si>
    <t>В.Березовская</t>
  </si>
  <si>
    <t>Московская</t>
  </si>
  <si>
    <t>Жгутовская</t>
  </si>
  <si>
    <t>Кольцовская</t>
  </si>
  <si>
    <t>КРО</t>
  </si>
  <si>
    <t>1-4</t>
  </si>
  <si>
    <t>5-9</t>
  </si>
  <si>
    <t>10-11</t>
  </si>
  <si>
    <t>МКШ</t>
  </si>
  <si>
    <t>ПРОГНОЗ УЧАЩИХСЯ НА 2011-2012 УЧЕБНЫЙ ГОД</t>
  </si>
  <si>
    <t>5в</t>
  </si>
  <si>
    <t>5г</t>
  </si>
  <si>
    <t>11а</t>
  </si>
  <si>
    <t>11б</t>
  </si>
  <si>
    <t>2а</t>
  </si>
  <si>
    <t>2б</t>
  </si>
  <si>
    <t>2в</t>
  </si>
  <si>
    <t>Всего</t>
  </si>
  <si>
    <t>МКОУ "Степновская СОШ"</t>
  </si>
  <si>
    <t>4</t>
  </si>
  <si>
    <t>12</t>
  </si>
  <si>
    <t>2</t>
  </si>
  <si>
    <t>41</t>
  </si>
  <si>
    <t>кол-во уч-ся</t>
  </si>
  <si>
    <t>класс-компл</t>
  </si>
  <si>
    <t>итого</t>
  </si>
  <si>
    <t>классы КРО</t>
  </si>
  <si>
    <t>итого в параллели</t>
  </si>
  <si>
    <t>Итого в школе</t>
  </si>
  <si>
    <t>ср напол по всей шк</t>
  </si>
  <si>
    <t>ср напол без КРО</t>
  </si>
  <si>
    <t>ср напол по сред шк</t>
  </si>
  <si>
    <t>МБОУ "Степновская СОШ"</t>
  </si>
  <si>
    <t xml:space="preserve"> УЧАЩИЕСЯ НА 2011-2012 УЧЕБНЫЙ ГОД (08.09.11)(реальные)</t>
  </si>
  <si>
    <t xml:space="preserve"> УЧАЩИЕСЯ НА 2011-2012 УЧЕБНЫЙ ГОД (05.10.11)(отчетные)</t>
  </si>
  <si>
    <t xml:space="preserve"> УЧАЩИЕСЯ НА 2011-2012 УЧЕБНЫЙ ГОД (25.10.11)</t>
  </si>
  <si>
    <t xml:space="preserve"> УЧАЩИЕСЯ НА 2011-2012 УЧЕБНЫЙ ГОД (14.11.11)</t>
  </si>
  <si>
    <t xml:space="preserve"> УЧАЩИЕСЯ НА 2011-2012 УЧЕБНЫЙ ГОД (21.11.11)</t>
  </si>
  <si>
    <t xml:space="preserve"> УЧАЩИЕСЯ НА 2011-2012 УЧЕБНЫЙ ГОД (14.12.11)</t>
  </si>
  <si>
    <t xml:space="preserve"> УЧАЩИЕСЯ НА 2011-2012 УЧЕБНЫЙ ГОД (08.02.12)</t>
  </si>
  <si>
    <t xml:space="preserve"> УЧАЩИЕСЯ НА 2011-2012 УЧЕБНЫЙ ГОД (20.02.12)</t>
  </si>
  <si>
    <t>3а</t>
  </si>
  <si>
    <t>6в</t>
  </si>
  <si>
    <t>1в</t>
  </si>
  <si>
    <t>4в</t>
  </si>
  <si>
    <t xml:space="preserve"> </t>
  </si>
  <si>
    <t>классы</t>
  </si>
  <si>
    <t xml:space="preserve">2а              </t>
  </si>
  <si>
    <t>обучение на дому</t>
  </si>
  <si>
    <t xml:space="preserve">итого </t>
  </si>
  <si>
    <t>на дому</t>
  </si>
  <si>
    <t>5К</t>
  </si>
  <si>
    <t xml:space="preserve">3б </t>
  </si>
  <si>
    <t>4К</t>
  </si>
  <si>
    <t>3в</t>
  </si>
  <si>
    <t>6К</t>
  </si>
  <si>
    <t>2к</t>
  </si>
  <si>
    <t>1к</t>
  </si>
  <si>
    <t>8К</t>
  </si>
  <si>
    <t>Медведск</t>
  </si>
  <si>
    <t>3</t>
  </si>
  <si>
    <t>кол</t>
  </si>
  <si>
    <t>кл.к</t>
  </si>
  <si>
    <t>дети с ОВЗ</t>
  </si>
  <si>
    <t>итого с ОВЗ</t>
  </si>
  <si>
    <t>ср напол без КРО и мкш</t>
  </si>
  <si>
    <t>ср напол по шк с КРО</t>
  </si>
  <si>
    <t>Кл/к</t>
  </si>
  <si>
    <t>ср напол по МКШ (с Медв)</t>
  </si>
  <si>
    <t>5в+И4+Д1</t>
  </si>
  <si>
    <t>6а+И1+Д1</t>
  </si>
  <si>
    <t>9в+Д1</t>
  </si>
  <si>
    <t xml:space="preserve"> учащиеся 2019-2020 УЧЕБНЫЙ ГОД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</si>
</sst>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9" fontId="1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1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88" fontId="3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3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1" fontId="2" fillId="33" borderId="20" xfId="0" applyNumberFormat="1" applyFont="1" applyFill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188" fontId="2" fillId="0" borderId="1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2" fillId="0" borderId="40" xfId="0" applyFont="1" applyBorder="1" applyAlignment="1">
      <alignment horizontal="center" wrapText="1"/>
    </xf>
    <xf numFmtId="0" fontId="0" fillId="0" borderId="3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188" fontId="2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2" fillId="33" borderId="4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9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3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34" borderId="22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24" xfId="0" applyFont="1" applyBorder="1" applyAlignment="1">
      <alignment horizont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7.00390625" style="1" customWidth="1"/>
    <col min="2" max="2" width="11.421875" style="1" customWidth="1"/>
    <col min="3" max="3" width="9.140625" style="1" customWidth="1"/>
    <col min="4" max="4" width="7.28125" style="1" customWidth="1"/>
    <col min="5" max="5" width="17.8515625" style="1" customWidth="1"/>
    <col min="6" max="6" width="7.421875" style="1" customWidth="1"/>
    <col min="7" max="10" width="7.28125" style="1" customWidth="1"/>
    <col min="11" max="16384" width="9.140625" style="1" customWidth="1"/>
  </cols>
  <sheetData>
    <row r="1" spans="1:7" ht="15">
      <c r="A1" s="179" t="s">
        <v>36</v>
      </c>
      <c r="B1" s="180"/>
      <c r="C1" s="180"/>
      <c r="D1" s="180"/>
      <c r="E1" s="180"/>
      <c r="F1" s="180"/>
      <c r="G1" s="180"/>
    </row>
    <row r="3" spans="1:10" s="10" customFormat="1" ht="45">
      <c r="A3" s="9" t="s">
        <v>0</v>
      </c>
      <c r="B3" s="9" t="s">
        <v>1</v>
      </c>
      <c r="C3" s="9" t="s">
        <v>2</v>
      </c>
      <c r="E3" s="9" t="s">
        <v>22</v>
      </c>
      <c r="F3" s="9">
        <v>1</v>
      </c>
      <c r="G3" s="9">
        <v>2</v>
      </c>
      <c r="H3" s="9">
        <v>3</v>
      </c>
      <c r="I3" s="9">
        <v>4</v>
      </c>
      <c r="J3" s="9" t="s">
        <v>25</v>
      </c>
    </row>
    <row r="4" spans="1:10" ht="15">
      <c r="A4" s="6" t="s">
        <v>3</v>
      </c>
      <c r="B4" s="6">
        <v>19</v>
      </c>
      <c r="C4" s="6"/>
      <c r="E4" s="5" t="s">
        <v>24</v>
      </c>
      <c r="F4" s="4">
        <v>3</v>
      </c>
      <c r="G4" s="4">
        <v>0</v>
      </c>
      <c r="H4" s="4">
        <v>6</v>
      </c>
      <c r="I4" s="4">
        <v>3</v>
      </c>
      <c r="J4" s="4">
        <f aca="true" t="shared" si="0" ref="J4:J10">SUM(F4:I4)</f>
        <v>12</v>
      </c>
    </row>
    <row r="5" spans="1:10" ht="15">
      <c r="A5" s="6" t="s">
        <v>4</v>
      </c>
      <c r="B5" s="6">
        <v>19</v>
      </c>
      <c r="C5" s="6"/>
      <c r="E5" s="5" t="s">
        <v>23</v>
      </c>
      <c r="F5" s="4">
        <v>5</v>
      </c>
      <c r="G5" s="4">
        <v>0</v>
      </c>
      <c r="H5" s="4">
        <v>2</v>
      </c>
      <c r="I5" s="4">
        <v>3</v>
      </c>
      <c r="J5" s="4">
        <f t="shared" si="0"/>
        <v>10</v>
      </c>
    </row>
    <row r="6" spans="1:10" ht="15">
      <c r="A6" s="7" t="s">
        <v>41</v>
      </c>
      <c r="B6" s="6">
        <v>17</v>
      </c>
      <c r="C6" s="6"/>
      <c r="E6" s="5" t="s">
        <v>26</v>
      </c>
      <c r="F6" s="4">
        <v>0</v>
      </c>
      <c r="G6" s="4">
        <v>5</v>
      </c>
      <c r="H6" s="4">
        <v>4</v>
      </c>
      <c r="I6" s="4">
        <v>0</v>
      </c>
      <c r="J6" s="4">
        <f t="shared" si="0"/>
        <v>9</v>
      </c>
    </row>
    <row r="7" spans="1:10" ht="15">
      <c r="A7" s="7" t="s">
        <v>42</v>
      </c>
      <c r="B7" s="6">
        <v>17</v>
      </c>
      <c r="C7" s="6"/>
      <c r="E7" s="5" t="s">
        <v>27</v>
      </c>
      <c r="F7" s="4">
        <v>0</v>
      </c>
      <c r="G7" s="4">
        <v>0</v>
      </c>
      <c r="H7" s="4">
        <v>4</v>
      </c>
      <c r="I7" s="4">
        <v>4</v>
      </c>
      <c r="J7" s="4">
        <f t="shared" si="0"/>
        <v>8</v>
      </c>
    </row>
    <row r="8" spans="1:10" ht="15">
      <c r="A8" s="7" t="s">
        <v>43</v>
      </c>
      <c r="B8" s="6">
        <v>17</v>
      </c>
      <c r="C8" s="6"/>
      <c r="E8" s="5" t="s">
        <v>28</v>
      </c>
      <c r="F8" s="4">
        <v>2</v>
      </c>
      <c r="G8" s="4">
        <v>4</v>
      </c>
      <c r="H8" s="4">
        <v>6</v>
      </c>
      <c r="I8" s="4">
        <v>3</v>
      </c>
      <c r="J8" s="4">
        <f t="shared" si="0"/>
        <v>15</v>
      </c>
    </row>
    <row r="9" spans="1:10" ht="15">
      <c r="A9" s="7">
        <v>3</v>
      </c>
      <c r="B9" s="6">
        <v>24</v>
      </c>
      <c r="C9" s="6"/>
      <c r="E9" s="5" t="s">
        <v>29</v>
      </c>
      <c r="F9" s="4">
        <v>8</v>
      </c>
      <c r="G9" s="4">
        <v>6</v>
      </c>
      <c r="H9" s="4">
        <v>6</v>
      </c>
      <c r="I9" s="4">
        <v>0</v>
      </c>
      <c r="J9" s="4">
        <f t="shared" si="0"/>
        <v>20</v>
      </c>
    </row>
    <row r="10" spans="1:10" ht="15">
      <c r="A10" s="6" t="s">
        <v>5</v>
      </c>
      <c r="B10" s="6">
        <v>13</v>
      </c>
      <c r="C10" s="6"/>
      <c r="E10" s="5" t="s">
        <v>30</v>
      </c>
      <c r="F10" s="4">
        <v>6</v>
      </c>
      <c r="G10" s="4">
        <v>6</v>
      </c>
      <c r="H10" s="4">
        <v>9</v>
      </c>
      <c r="I10" s="4">
        <v>3</v>
      </c>
      <c r="J10" s="4">
        <f t="shared" si="0"/>
        <v>24</v>
      </c>
    </row>
    <row r="11" spans="1:10" ht="15">
      <c r="A11" s="6" t="s">
        <v>6</v>
      </c>
      <c r="B11" s="6">
        <v>14</v>
      </c>
      <c r="C11" s="6"/>
      <c r="E11" s="3"/>
      <c r="F11" s="2">
        <f>SUM(F4:F10)</f>
        <v>24</v>
      </c>
      <c r="G11" s="2">
        <f>SUM(G4:G10)</f>
        <v>21</v>
      </c>
      <c r="H11" s="2">
        <f>SUM(H4:H10)</f>
        <v>37</v>
      </c>
      <c r="I11" s="2">
        <f>SUM(I4:I10)</f>
        <v>16</v>
      </c>
      <c r="J11" s="2">
        <f>SUM(J4:J10)</f>
        <v>98</v>
      </c>
    </row>
    <row r="12" spans="2:3" ht="15.75">
      <c r="B12" s="16">
        <f>SUM(B4:B11)</f>
        <v>140</v>
      </c>
      <c r="C12" s="6"/>
    </row>
    <row r="13" spans="1:3" ht="15">
      <c r="A13" s="6" t="s">
        <v>7</v>
      </c>
      <c r="B13" s="6">
        <v>23</v>
      </c>
      <c r="C13" s="6"/>
    </row>
    <row r="14" spans="1:3" ht="15">
      <c r="A14" s="6" t="s">
        <v>8</v>
      </c>
      <c r="B14" s="6">
        <v>25</v>
      </c>
      <c r="C14" s="6"/>
    </row>
    <row r="15" spans="1:3" ht="15">
      <c r="A15" s="6" t="s">
        <v>37</v>
      </c>
      <c r="B15" s="6">
        <v>19</v>
      </c>
      <c r="C15" s="6"/>
    </row>
    <row r="16" spans="1:6" ht="15">
      <c r="A16" s="6" t="s">
        <v>38</v>
      </c>
      <c r="B16" s="6">
        <v>19</v>
      </c>
      <c r="C16" s="6"/>
      <c r="E16" s="11" t="s">
        <v>31</v>
      </c>
      <c r="F16" s="6"/>
    </row>
    <row r="17" spans="1:6" ht="15.75">
      <c r="A17" s="6"/>
      <c r="B17" s="15">
        <f>SUM(B13:B16)</f>
        <v>86</v>
      </c>
      <c r="C17" s="6"/>
      <c r="E17" s="8">
        <v>2</v>
      </c>
      <c r="F17" s="6">
        <v>0</v>
      </c>
    </row>
    <row r="18" spans="1:6" ht="15">
      <c r="A18" s="6" t="s">
        <v>9</v>
      </c>
      <c r="B18" s="6">
        <v>25</v>
      </c>
      <c r="C18" s="6"/>
      <c r="E18" s="8">
        <v>3</v>
      </c>
      <c r="F18" s="6">
        <v>4</v>
      </c>
    </row>
    <row r="19" spans="1:6" ht="15">
      <c r="A19" s="6" t="s">
        <v>10</v>
      </c>
      <c r="B19" s="6">
        <v>25</v>
      </c>
      <c r="C19" s="6"/>
      <c r="E19" s="8">
        <v>4</v>
      </c>
      <c r="F19" s="6">
        <v>0</v>
      </c>
    </row>
    <row r="20" spans="1:6" ht="15.75">
      <c r="A20" s="6"/>
      <c r="B20" s="15">
        <f>SUM(B18:B19)</f>
        <v>50</v>
      </c>
      <c r="C20" s="6"/>
      <c r="E20" s="8">
        <v>5</v>
      </c>
      <c r="F20" s="6">
        <v>2</v>
      </c>
    </row>
    <row r="21" spans="1:6" ht="15">
      <c r="A21" s="6" t="s">
        <v>11</v>
      </c>
      <c r="B21" s="6">
        <v>22</v>
      </c>
      <c r="C21" s="6"/>
      <c r="E21" s="8">
        <v>6</v>
      </c>
      <c r="F21" s="6">
        <v>2</v>
      </c>
    </row>
    <row r="22" spans="1:6" ht="15">
      <c r="A22" s="6" t="s">
        <v>12</v>
      </c>
      <c r="B22" s="6">
        <v>24</v>
      </c>
      <c r="C22" s="6"/>
      <c r="E22" s="8">
        <v>7</v>
      </c>
      <c r="F22" s="6">
        <v>3</v>
      </c>
    </row>
    <row r="23" spans="1:6" ht="15">
      <c r="A23" s="6" t="s">
        <v>13</v>
      </c>
      <c r="B23" s="6">
        <v>26</v>
      </c>
      <c r="C23" s="6"/>
      <c r="E23" s="8">
        <v>8</v>
      </c>
      <c r="F23" s="6">
        <v>4</v>
      </c>
    </row>
    <row r="24" spans="1:6" ht="15.75">
      <c r="A24" s="6"/>
      <c r="B24" s="15">
        <f>SUM(B21:B23)</f>
        <v>72</v>
      </c>
      <c r="C24" s="6"/>
      <c r="E24" s="8">
        <v>9</v>
      </c>
      <c r="F24" s="6">
        <v>3</v>
      </c>
    </row>
    <row r="25" spans="1:6" ht="15">
      <c r="A25" s="6" t="s">
        <v>14</v>
      </c>
      <c r="B25" s="6">
        <v>25</v>
      </c>
      <c r="C25" s="6"/>
      <c r="F25" s="1">
        <f>SUM(F17:F24)</f>
        <v>18</v>
      </c>
    </row>
    <row r="26" spans="1:3" ht="15">
      <c r="A26" s="6" t="s">
        <v>15</v>
      </c>
      <c r="B26" s="6">
        <v>24</v>
      </c>
      <c r="C26" s="6"/>
    </row>
    <row r="27" spans="1:3" ht="15">
      <c r="A27" s="6" t="s">
        <v>16</v>
      </c>
      <c r="B27" s="6">
        <v>25</v>
      </c>
      <c r="C27" s="6"/>
    </row>
    <row r="28" spans="1:6" ht="15.75">
      <c r="A28" s="6"/>
      <c r="B28" s="15">
        <f>SUM(B25:B27)</f>
        <v>74</v>
      </c>
      <c r="C28" s="6"/>
      <c r="E28" s="21"/>
      <c r="F28" s="22"/>
    </row>
    <row r="29" spans="1:9" ht="15">
      <c r="A29" s="6" t="s">
        <v>17</v>
      </c>
      <c r="B29" s="6">
        <v>22</v>
      </c>
      <c r="C29" s="6"/>
      <c r="H29" s="12"/>
      <c r="I29" s="12"/>
    </row>
    <row r="30" spans="1:9" ht="15">
      <c r="A30" s="6" t="s">
        <v>18</v>
      </c>
      <c r="B30" s="6">
        <v>24</v>
      </c>
      <c r="C30" s="6"/>
      <c r="E30" s="3"/>
      <c r="H30" s="12"/>
      <c r="I30" s="12"/>
    </row>
    <row r="31" spans="1:9" ht="15">
      <c r="A31" s="6" t="s">
        <v>19</v>
      </c>
      <c r="B31" s="6">
        <v>22</v>
      </c>
      <c r="C31" s="6"/>
      <c r="E31" s="13" t="s">
        <v>25</v>
      </c>
      <c r="F31" s="6"/>
      <c r="H31" s="12"/>
      <c r="I31" s="12"/>
    </row>
    <row r="32" spans="1:9" ht="15.75">
      <c r="A32" s="6"/>
      <c r="B32" s="15">
        <f>SUM(B29:B31)</f>
        <v>68</v>
      </c>
      <c r="C32" s="6"/>
      <c r="E32" s="14" t="s">
        <v>32</v>
      </c>
      <c r="F32" s="17">
        <f>B12</f>
        <v>140</v>
      </c>
      <c r="H32" s="12"/>
      <c r="I32" s="12"/>
    </row>
    <row r="33" spans="1:9" ht="15.75">
      <c r="A33" s="6"/>
      <c r="B33" s="15">
        <f>B17+B20+B24+B28+B32</f>
        <v>350</v>
      </c>
      <c r="C33" s="6"/>
      <c r="E33" s="14" t="s">
        <v>33</v>
      </c>
      <c r="F33" s="18">
        <f>B33</f>
        <v>350</v>
      </c>
      <c r="H33" s="12"/>
      <c r="I33" s="12"/>
    </row>
    <row r="34" spans="1:9" ht="15">
      <c r="A34" s="7" t="s">
        <v>20</v>
      </c>
      <c r="B34" s="6">
        <v>19</v>
      </c>
      <c r="C34" s="6"/>
      <c r="E34" s="14" t="s">
        <v>34</v>
      </c>
      <c r="F34" s="18">
        <f>B40</f>
        <v>82</v>
      </c>
      <c r="G34" s="12"/>
      <c r="H34" s="12"/>
      <c r="I34" s="12"/>
    </row>
    <row r="35" spans="1:9" ht="15">
      <c r="A35" s="7" t="s">
        <v>21</v>
      </c>
      <c r="B35" s="6">
        <v>20</v>
      </c>
      <c r="C35" s="6"/>
      <c r="E35" s="14" t="s">
        <v>35</v>
      </c>
      <c r="F35" s="18">
        <f>J11</f>
        <v>98</v>
      </c>
      <c r="G35" s="12"/>
      <c r="H35" s="12"/>
      <c r="I35" s="12"/>
    </row>
    <row r="36" spans="2:9" ht="15.75">
      <c r="B36" s="16">
        <f>SUM(B34:B35)</f>
        <v>39</v>
      </c>
      <c r="C36" s="6"/>
      <c r="E36" s="14" t="s">
        <v>31</v>
      </c>
      <c r="F36" s="18">
        <f>F25</f>
        <v>18</v>
      </c>
      <c r="G36" s="12"/>
      <c r="H36" s="12"/>
      <c r="I36" s="12"/>
    </row>
    <row r="37" spans="1:9" ht="15">
      <c r="A37" s="7" t="s">
        <v>39</v>
      </c>
      <c r="B37" s="6">
        <v>20</v>
      </c>
      <c r="C37" s="6"/>
      <c r="E37" s="25" t="s">
        <v>44</v>
      </c>
      <c r="F37" s="6">
        <f>SUM(F32:F36)</f>
        <v>688</v>
      </c>
      <c r="G37" s="12"/>
      <c r="H37" s="12"/>
      <c r="I37" s="12"/>
    </row>
    <row r="38" spans="1:9" ht="15">
      <c r="A38" s="7" t="s">
        <v>40</v>
      </c>
      <c r="B38" s="6">
        <v>23</v>
      </c>
      <c r="C38" s="6"/>
      <c r="G38" s="12"/>
      <c r="H38" s="12"/>
      <c r="I38" s="12"/>
    </row>
    <row r="39" spans="2:9" ht="15.75">
      <c r="B39" s="16">
        <f>SUM(B37:B38)</f>
        <v>43</v>
      </c>
      <c r="C39" s="6"/>
      <c r="E39" s="23"/>
      <c r="F39" s="24"/>
      <c r="G39" s="12"/>
      <c r="H39" s="12"/>
      <c r="I39" s="12"/>
    </row>
    <row r="40" spans="2:9" ht="15.75">
      <c r="B40" s="16">
        <f>B36+B39</f>
        <v>82</v>
      </c>
      <c r="E40" s="12"/>
      <c r="F40" s="20"/>
      <c r="G40" s="12"/>
      <c r="H40" s="12"/>
      <c r="I40" s="12"/>
    </row>
    <row r="41" spans="2:6" ht="15.75">
      <c r="B41" s="16">
        <f>B40+B33+B12</f>
        <v>572</v>
      </c>
      <c r="F41" s="1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11.421875" style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2:12" ht="15" customHeight="1">
      <c r="B1" s="188" t="s">
        <v>65</v>
      </c>
      <c r="C1" s="188"/>
      <c r="D1" s="188"/>
      <c r="E1" s="188"/>
      <c r="F1" s="188"/>
      <c r="G1" s="188"/>
      <c r="H1" s="188"/>
      <c r="I1" s="188"/>
      <c r="J1" s="188"/>
      <c r="K1" s="188"/>
      <c r="L1" s="26"/>
    </row>
    <row r="2" spans="2:12" ht="15" customHeight="1">
      <c r="B2" s="188" t="s">
        <v>59</v>
      </c>
      <c r="C2" s="188"/>
      <c r="D2" s="188"/>
      <c r="E2" s="188"/>
      <c r="F2" s="188"/>
      <c r="G2" s="188"/>
      <c r="H2" s="188"/>
      <c r="I2" s="188"/>
      <c r="J2" s="188"/>
      <c r="K2" s="188"/>
      <c r="L2" s="26"/>
    </row>
    <row r="4" spans="2:12" s="10" customFormat="1" ht="38.25" customHeight="1">
      <c r="B4" s="37" t="s">
        <v>0</v>
      </c>
      <c r="C4" s="37" t="s">
        <v>1</v>
      </c>
      <c r="D4" s="37" t="s">
        <v>51</v>
      </c>
      <c r="E4" s="38"/>
      <c r="F4" s="37" t="s">
        <v>22</v>
      </c>
      <c r="G4" s="37">
        <v>1</v>
      </c>
      <c r="H4" s="37">
        <v>2</v>
      </c>
      <c r="I4" s="37">
        <v>3</v>
      </c>
      <c r="J4" s="37">
        <v>4</v>
      </c>
      <c r="K4" s="40" t="s">
        <v>55</v>
      </c>
      <c r="L4" s="37" t="s">
        <v>51</v>
      </c>
    </row>
    <row r="5" spans="2:12" ht="15.75">
      <c r="B5" s="27" t="s">
        <v>3</v>
      </c>
      <c r="C5" s="6">
        <v>22</v>
      </c>
      <c r="D5" s="185">
        <v>2</v>
      </c>
      <c r="F5" s="5" t="s">
        <v>24</v>
      </c>
      <c r="G5" s="4">
        <v>0</v>
      </c>
      <c r="H5" s="4">
        <v>0</v>
      </c>
      <c r="I5" s="4">
        <v>6</v>
      </c>
      <c r="J5" s="4">
        <v>2</v>
      </c>
      <c r="K5" s="27">
        <f aca="true" t="shared" si="0" ref="K5:K11">SUM(G5:J5)</f>
        <v>8</v>
      </c>
      <c r="L5" s="4">
        <v>1</v>
      </c>
    </row>
    <row r="6" spans="2:12" ht="15.75">
      <c r="B6" s="27" t="s">
        <v>4</v>
      </c>
      <c r="C6" s="6">
        <v>23</v>
      </c>
      <c r="D6" s="186"/>
      <c r="F6" s="5" t="s">
        <v>23</v>
      </c>
      <c r="G6" s="4">
        <v>5</v>
      </c>
      <c r="H6" s="4">
        <v>0</v>
      </c>
      <c r="I6" s="4">
        <v>2</v>
      </c>
      <c r="J6" s="4">
        <v>3</v>
      </c>
      <c r="K6" s="27">
        <f t="shared" si="0"/>
        <v>10</v>
      </c>
      <c r="L6" s="4">
        <v>1</v>
      </c>
    </row>
    <row r="7" spans="2:12" ht="15.75">
      <c r="B7" s="27" t="s">
        <v>41</v>
      </c>
      <c r="C7" s="6">
        <v>22</v>
      </c>
      <c r="D7" s="185">
        <v>3</v>
      </c>
      <c r="F7" s="5" t="s">
        <v>26</v>
      </c>
      <c r="G7" s="4">
        <v>0</v>
      </c>
      <c r="H7" s="4">
        <v>4</v>
      </c>
      <c r="I7" s="4">
        <v>3</v>
      </c>
      <c r="J7" s="4">
        <v>0</v>
      </c>
      <c r="K7" s="27">
        <f t="shared" si="0"/>
        <v>7</v>
      </c>
      <c r="L7" s="4">
        <v>1</v>
      </c>
    </row>
    <row r="8" spans="2:12" ht="15.75">
      <c r="B8" s="27" t="s">
        <v>42</v>
      </c>
      <c r="C8" s="6">
        <v>23</v>
      </c>
      <c r="D8" s="186"/>
      <c r="F8" s="5" t="s">
        <v>27</v>
      </c>
      <c r="G8" s="4">
        <v>0</v>
      </c>
      <c r="H8" s="4">
        <v>0</v>
      </c>
      <c r="I8" s="4">
        <v>4</v>
      </c>
      <c r="J8" s="4">
        <v>3</v>
      </c>
      <c r="K8" s="27">
        <f t="shared" si="0"/>
        <v>7</v>
      </c>
      <c r="L8" s="4">
        <v>1</v>
      </c>
    </row>
    <row r="9" spans="2:12" ht="15.75">
      <c r="B9" s="27" t="s">
        <v>43</v>
      </c>
      <c r="C9" s="6">
        <v>14</v>
      </c>
      <c r="D9" s="185">
        <v>1</v>
      </c>
      <c r="F9" s="5" t="s">
        <v>28</v>
      </c>
      <c r="G9" s="4">
        <v>2</v>
      </c>
      <c r="H9" s="4">
        <v>3</v>
      </c>
      <c r="I9" s="4">
        <v>6</v>
      </c>
      <c r="J9" s="4">
        <v>3</v>
      </c>
      <c r="K9" s="27">
        <f t="shared" si="0"/>
        <v>14</v>
      </c>
      <c r="L9" s="4">
        <v>2</v>
      </c>
    </row>
    <row r="10" spans="2:12" ht="15.75">
      <c r="B10" s="27">
        <v>3</v>
      </c>
      <c r="C10" s="6">
        <v>24</v>
      </c>
      <c r="D10" s="186"/>
      <c r="F10" s="5" t="s">
        <v>29</v>
      </c>
      <c r="G10" s="4">
        <v>8</v>
      </c>
      <c r="H10" s="4">
        <v>6</v>
      </c>
      <c r="I10" s="4">
        <v>6</v>
      </c>
      <c r="J10" s="4">
        <v>5</v>
      </c>
      <c r="K10" s="27">
        <f t="shared" si="0"/>
        <v>25</v>
      </c>
      <c r="L10" s="4">
        <v>2</v>
      </c>
    </row>
    <row r="11" spans="2:12" ht="16.5" thickBot="1">
      <c r="B11" s="27" t="s">
        <v>5</v>
      </c>
      <c r="C11" s="6">
        <v>13</v>
      </c>
      <c r="D11" s="185">
        <v>2</v>
      </c>
      <c r="F11" s="47" t="s">
        <v>30</v>
      </c>
      <c r="G11" s="30">
        <v>6</v>
      </c>
      <c r="H11" s="30">
        <v>0</v>
      </c>
      <c r="I11" s="30">
        <v>8</v>
      </c>
      <c r="J11" s="30">
        <v>3</v>
      </c>
      <c r="K11" s="35">
        <f t="shared" si="0"/>
        <v>17</v>
      </c>
      <c r="L11" s="30">
        <v>2</v>
      </c>
    </row>
    <row r="12" spans="2:12" ht="16.5" thickBot="1">
      <c r="B12" s="35" t="s">
        <v>6</v>
      </c>
      <c r="C12" s="32">
        <v>17</v>
      </c>
      <c r="D12" s="187"/>
      <c r="F12" s="48" t="s">
        <v>54</v>
      </c>
      <c r="G12" s="56">
        <f aca="true" t="shared" si="1" ref="G12:L12">SUM(G5:G11)</f>
        <v>21</v>
      </c>
      <c r="H12" s="57">
        <f t="shared" si="1"/>
        <v>13</v>
      </c>
      <c r="I12" s="57">
        <f t="shared" si="1"/>
        <v>35</v>
      </c>
      <c r="J12" s="57">
        <f t="shared" si="1"/>
        <v>19</v>
      </c>
      <c r="K12" s="57">
        <f t="shared" si="1"/>
        <v>88</v>
      </c>
      <c r="L12" s="58">
        <f t="shared" si="1"/>
        <v>10</v>
      </c>
    </row>
    <row r="13" spans="2:4" ht="16.5" thickBot="1">
      <c r="B13" s="59" t="s">
        <v>52</v>
      </c>
      <c r="C13" s="55">
        <f>SUM(C5:C12)</f>
        <v>158</v>
      </c>
      <c r="D13" s="60">
        <f>SUM(D5:D12)</f>
        <v>8</v>
      </c>
    </row>
    <row r="14" spans="2:4" ht="15.75">
      <c r="B14" s="36" t="s">
        <v>7</v>
      </c>
      <c r="C14" s="33">
        <v>22</v>
      </c>
      <c r="D14" s="187">
        <v>4</v>
      </c>
    </row>
    <row r="15" spans="2:4" ht="15.75">
      <c r="B15" s="27" t="s">
        <v>8</v>
      </c>
      <c r="C15" s="6">
        <v>24</v>
      </c>
      <c r="D15" s="187"/>
    </row>
    <row r="16" spans="2:4" ht="15.75">
      <c r="B16" s="27" t="s">
        <v>37</v>
      </c>
      <c r="C16" s="6">
        <v>20</v>
      </c>
      <c r="D16" s="187"/>
    </row>
    <row r="17" spans="2:8" ht="23.25" thickBot="1">
      <c r="B17" s="35" t="s">
        <v>38</v>
      </c>
      <c r="C17" s="32">
        <v>20</v>
      </c>
      <c r="D17" s="186"/>
      <c r="F17" s="40" t="s">
        <v>53</v>
      </c>
      <c r="G17" s="39" t="s">
        <v>50</v>
      </c>
      <c r="H17" s="39" t="s">
        <v>51</v>
      </c>
    </row>
    <row r="18" spans="2:8" ht="16.5" thickBot="1">
      <c r="B18" s="41" t="s">
        <v>52</v>
      </c>
      <c r="C18" s="34">
        <f>SUM(C14:C17)</f>
        <v>86</v>
      </c>
      <c r="D18" s="43"/>
      <c r="F18" s="45">
        <v>2</v>
      </c>
      <c r="G18" s="4">
        <v>2</v>
      </c>
      <c r="H18" s="185">
        <v>1</v>
      </c>
    </row>
    <row r="19" spans="2:8" ht="15.75">
      <c r="B19" s="36" t="s">
        <v>9</v>
      </c>
      <c r="C19" s="33">
        <v>25</v>
      </c>
      <c r="D19" s="185">
        <v>2</v>
      </c>
      <c r="F19" s="45">
        <v>3</v>
      </c>
      <c r="G19" s="4">
        <v>3</v>
      </c>
      <c r="H19" s="187"/>
    </row>
    <row r="20" spans="2:8" ht="16.5" thickBot="1">
      <c r="B20" s="35" t="s">
        <v>10</v>
      </c>
      <c r="C20" s="32">
        <v>24</v>
      </c>
      <c r="D20" s="186"/>
      <c r="F20" s="45">
        <v>4</v>
      </c>
      <c r="G20" s="4">
        <v>1</v>
      </c>
      <c r="H20" s="187"/>
    </row>
    <row r="21" spans="2:8" ht="16.5" thickBot="1">
      <c r="B21" s="41" t="s">
        <v>52</v>
      </c>
      <c r="C21" s="34">
        <f>SUM(C19:C20)</f>
        <v>49</v>
      </c>
      <c r="D21" s="43"/>
      <c r="F21" s="45">
        <v>5</v>
      </c>
      <c r="G21" s="4">
        <v>1</v>
      </c>
      <c r="H21" s="186"/>
    </row>
    <row r="22" spans="2:8" ht="15.75">
      <c r="B22" s="36" t="s">
        <v>11</v>
      </c>
      <c r="C22" s="33">
        <v>25</v>
      </c>
      <c r="D22" s="185">
        <v>3</v>
      </c>
      <c r="F22" s="45">
        <v>6</v>
      </c>
      <c r="G22" s="4">
        <v>2</v>
      </c>
      <c r="H22" s="185">
        <v>1</v>
      </c>
    </row>
    <row r="23" spans="2:8" ht="15.75">
      <c r="B23" s="27" t="s">
        <v>12</v>
      </c>
      <c r="C23" s="6">
        <v>25</v>
      </c>
      <c r="D23" s="187"/>
      <c r="F23" s="45">
        <v>7</v>
      </c>
      <c r="G23" s="4">
        <v>3</v>
      </c>
      <c r="H23" s="187"/>
    </row>
    <row r="24" spans="2:8" ht="16.5" thickBot="1">
      <c r="B24" s="35" t="s">
        <v>13</v>
      </c>
      <c r="C24" s="32">
        <v>26</v>
      </c>
      <c r="D24" s="186"/>
      <c r="F24" s="45">
        <v>8</v>
      </c>
      <c r="G24" s="4">
        <v>4</v>
      </c>
      <c r="H24" s="187"/>
    </row>
    <row r="25" spans="2:8" ht="16.5" thickBot="1">
      <c r="B25" s="41" t="s">
        <v>52</v>
      </c>
      <c r="C25" s="34">
        <f>SUM(C22:C24)</f>
        <v>76</v>
      </c>
      <c r="D25" s="43"/>
      <c r="F25" s="46">
        <v>9</v>
      </c>
      <c r="G25" s="30">
        <v>3</v>
      </c>
      <c r="H25" s="187"/>
    </row>
    <row r="26" spans="2:8" ht="16.5" thickBot="1">
      <c r="B26" s="36" t="s">
        <v>14</v>
      </c>
      <c r="C26" s="33">
        <v>25</v>
      </c>
      <c r="D26" s="185">
        <v>3</v>
      </c>
      <c r="F26" s="64" t="s">
        <v>52</v>
      </c>
      <c r="G26" s="57">
        <f>SUM(G18:G25)</f>
        <v>19</v>
      </c>
      <c r="H26" s="58">
        <f>SUM(H18:H25)</f>
        <v>2</v>
      </c>
    </row>
    <row r="27" spans="2:4" ht="15.75">
      <c r="B27" s="27" t="s">
        <v>15</v>
      </c>
      <c r="C27" s="6">
        <v>23</v>
      </c>
      <c r="D27" s="187"/>
    </row>
    <row r="28" spans="2:4" ht="16.5" thickBot="1">
      <c r="B28" s="35" t="s">
        <v>16</v>
      </c>
      <c r="C28" s="32">
        <v>26</v>
      </c>
      <c r="D28" s="186"/>
    </row>
    <row r="29" spans="2:7" ht="16.5" thickBot="1">
      <c r="B29" s="41" t="s">
        <v>52</v>
      </c>
      <c r="C29" s="34">
        <f>SUM(C26:C28)</f>
        <v>74</v>
      </c>
      <c r="D29" s="43"/>
      <c r="F29" s="21"/>
      <c r="G29" s="22"/>
    </row>
    <row r="30" spans="2:10" ht="15.75">
      <c r="B30" s="36" t="s">
        <v>17</v>
      </c>
      <c r="C30" s="33">
        <v>23</v>
      </c>
      <c r="D30" s="185">
        <v>3</v>
      </c>
      <c r="I30" s="12"/>
      <c r="J30" s="12"/>
    </row>
    <row r="31" spans="2:10" ht="15.75">
      <c r="B31" s="27" t="s">
        <v>18</v>
      </c>
      <c r="C31" s="6">
        <v>24</v>
      </c>
      <c r="D31" s="187"/>
      <c r="F31" s="3"/>
      <c r="I31" s="12"/>
      <c r="J31" s="12"/>
    </row>
    <row r="32" spans="2:10" ht="24" thickBot="1">
      <c r="B32" s="35" t="s">
        <v>19</v>
      </c>
      <c r="C32" s="32">
        <v>22</v>
      </c>
      <c r="D32" s="186"/>
      <c r="F32" s="13"/>
      <c r="G32" s="13" t="s">
        <v>25</v>
      </c>
      <c r="H32" s="31" t="s">
        <v>51</v>
      </c>
      <c r="I32" s="12"/>
      <c r="J32" s="12"/>
    </row>
    <row r="33" spans="2:10" ht="16.5" thickBot="1">
      <c r="B33" s="41" t="s">
        <v>52</v>
      </c>
      <c r="C33" s="34">
        <f>SUM(C30:C32)</f>
        <v>69</v>
      </c>
      <c r="D33" s="44"/>
      <c r="F33" s="49" t="s">
        <v>32</v>
      </c>
      <c r="G33" s="50">
        <f>C13</f>
        <v>158</v>
      </c>
      <c r="H33" s="50">
        <v>8</v>
      </c>
      <c r="I33" s="12"/>
      <c r="J33" s="12"/>
    </row>
    <row r="34" spans="2:10" ht="16.5" thickBot="1">
      <c r="B34" s="59" t="s">
        <v>52</v>
      </c>
      <c r="C34" s="57">
        <f>C18+C21+C25+C29+C33</f>
        <v>354</v>
      </c>
      <c r="D34" s="60">
        <f>SUM(D14:D33)</f>
        <v>15</v>
      </c>
      <c r="F34" s="49" t="s">
        <v>33</v>
      </c>
      <c r="G34" s="51">
        <f>C34</f>
        <v>354</v>
      </c>
      <c r="H34" s="50">
        <v>15</v>
      </c>
      <c r="I34" s="12"/>
      <c r="J34" s="12"/>
    </row>
    <row r="35" spans="2:10" ht="15.75">
      <c r="B35" s="36" t="s">
        <v>20</v>
      </c>
      <c r="C35" s="33">
        <v>21</v>
      </c>
      <c r="D35" s="187">
        <v>2</v>
      </c>
      <c r="F35" s="49" t="s">
        <v>34</v>
      </c>
      <c r="G35" s="51">
        <f>C41</f>
        <v>83</v>
      </c>
      <c r="H35" s="51">
        <v>4</v>
      </c>
      <c r="I35" s="12"/>
      <c r="J35" s="12"/>
    </row>
    <row r="36" spans="2:10" ht="16.5" thickBot="1">
      <c r="B36" s="35" t="s">
        <v>21</v>
      </c>
      <c r="C36" s="32">
        <v>23</v>
      </c>
      <c r="D36" s="186"/>
      <c r="F36" s="49" t="s">
        <v>35</v>
      </c>
      <c r="G36" s="51">
        <f>K12</f>
        <v>88</v>
      </c>
      <c r="H36" s="51">
        <v>10</v>
      </c>
      <c r="I36" s="12"/>
      <c r="J36" s="12"/>
    </row>
    <row r="37" spans="2:10" ht="16.5" thickBot="1">
      <c r="B37" s="41" t="s">
        <v>52</v>
      </c>
      <c r="C37" s="42">
        <f>SUM(C35:C36)</f>
        <v>44</v>
      </c>
      <c r="D37" s="43"/>
      <c r="F37" s="49" t="s">
        <v>31</v>
      </c>
      <c r="G37" s="51">
        <f>G26</f>
        <v>19</v>
      </c>
      <c r="H37" s="51">
        <v>2</v>
      </c>
      <c r="I37" s="12"/>
      <c r="J37" s="12"/>
    </row>
    <row r="38" spans="2:10" ht="15.75">
      <c r="B38" s="36" t="s">
        <v>39</v>
      </c>
      <c r="C38" s="33">
        <v>17</v>
      </c>
      <c r="D38" s="185">
        <v>2</v>
      </c>
      <c r="F38" s="53" t="s">
        <v>44</v>
      </c>
      <c r="G38" s="53">
        <f>SUM(G33:G37)</f>
        <v>702</v>
      </c>
      <c r="H38" s="54">
        <f>SUM(H33:H37)</f>
        <v>39</v>
      </c>
      <c r="I38" s="12"/>
      <c r="J38" s="12"/>
    </row>
    <row r="39" spans="2:10" ht="16.5" thickBot="1">
      <c r="B39" s="35" t="s">
        <v>40</v>
      </c>
      <c r="C39" s="32">
        <v>22</v>
      </c>
      <c r="D39" s="187"/>
      <c r="H39" s="12"/>
      <c r="I39" s="12"/>
      <c r="J39" s="12"/>
    </row>
    <row r="40" spans="2:10" ht="16.5" thickBot="1">
      <c r="B40" s="41" t="s">
        <v>52</v>
      </c>
      <c r="C40" s="34">
        <f>SUM(C38:C39)</f>
        <v>39</v>
      </c>
      <c r="D40" s="52"/>
      <c r="F40" s="23"/>
      <c r="G40" s="24"/>
      <c r="H40" s="12"/>
      <c r="I40" s="12"/>
      <c r="J40" s="12"/>
    </row>
    <row r="41" spans="2:10" ht="16.5" thickBot="1">
      <c r="B41" s="59" t="s">
        <v>52</v>
      </c>
      <c r="C41" s="57">
        <f>C37+C40</f>
        <v>83</v>
      </c>
      <c r="D41" s="61">
        <f>SUM(D35:D40)</f>
        <v>4</v>
      </c>
      <c r="F41" s="65" t="s">
        <v>56</v>
      </c>
      <c r="G41" s="66">
        <f>G38/H38</f>
        <v>18</v>
      </c>
      <c r="H41" s="12"/>
      <c r="I41" s="12"/>
      <c r="J41" s="12"/>
    </row>
    <row r="42" spans="2:7" ht="18.75" thickBot="1">
      <c r="B42" s="59" t="s">
        <v>52</v>
      </c>
      <c r="C42" s="62">
        <f>C41+C34+C13</f>
        <v>595</v>
      </c>
      <c r="D42" s="63">
        <f>D41+D34+D13</f>
        <v>27</v>
      </c>
      <c r="F42" s="65" t="s">
        <v>57</v>
      </c>
      <c r="G42" s="66">
        <f>(G38-G37)/(H38-H37)</f>
        <v>18.45945945945946</v>
      </c>
    </row>
    <row r="43" spans="6:7" ht="15.75">
      <c r="F43" s="65" t="s">
        <v>58</v>
      </c>
      <c r="G43" s="66">
        <f>C42/D42</f>
        <v>22.037037037037038</v>
      </c>
    </row>
  </sheetData>
  <sheetProtection/>
  <mergeCells count="15">
    <mergeCell ref="D30:D32"/>
    <mergeCell ref="D35:D36"/>
    <mergeCell ref="D38:D39"/>
    <mergeCell ref="D14:D17"/>
    <mergeCell ref="H18:H21"/>
    <mergeCell ref="D19:D20"/>
    <mergeCell ref="D22:D24"/>
    <mergeCell ref="H22:H25"/>
    <mergeCell ref="D26:D28"/>
    <mergeCell ref="B1:K1"/>
    <mergeCell ref="B2:K2"/>
    <mergeCell ref="D5:D6"/>
    <mergeCell ref="D7:D8"/>
    <mergeCell ref="D9:D10"/>
    <mergeCell ref="D11:D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11.421875" style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2:12" ht="15" customHeight="1">
      <c r="B1" s="188" t="s">
        <v>66</v>
      </c>
      <c r="C1" s="188"/>
      <c r="D1" s="188"/>
      <c r="E1" s="188"/>
      <c r="F1" s="188"/>
      <c r="G1" s="188"/>
      <c r="H1" s="188"/>
      <c r="I1" s="188"/>
      <c r="J1" s="188"/>
      <c r="K1" s="188"/>
      <c r="L1" s="26"/>
    </row>
    <row r="2" spans="2:12" ht="15" customHeight="1">
      <c r="B2" s="188" t="s">
        <v>59</v>
      </c>
      <c r="C2" s="188"/>
      <c r="D2" s="188"/>
      <c r="E2" s="188"/>
      <c r="F2" s="188"/>
      <c r="G2" s="188"/>
      <c r="H2" s="188"/>
      <c r="I2" s="188"/>
      <c r="J2" s="188"/>
      <c r="K2" s="188"/>
      <c r="L2" s="26"/>
    </row>
    <row r="4" spans="2:12" s="10" customFormat="1" ht="38.25" customHeight="1">
      <c r="B4" s="37" t="s">
        <v>0</v>
      </c>
      <c r="C4" s="37" t="s">
        <v>1</v>
      </c>
      <c r="D4" s="37" t="s">
        <v>51</v>
      </c>
      <c r="E4" s="38"/>
      <c r="F4" s="37" t="s">
        <v>22</v>
      </c>
      <c r="G4" s="37">
        <v>1</v>
      </c>
      <c r="H4" s="37">
        <v>2</v>
      </c>
      <c r="I4" s="37">
        <v>3</v>
      </c>
      <c r="J4" s="37">
        <v>4</v>
      </c>
      <c r="K4" s="40" t="s">
        <v>55</v>
      </c>
      <c r="L4" s="37" t="s">
        <v>51</v>
      </c>
    </row>
    <row r="5" spans="2:12" ht="15.75">
      <c r="B5" s="27" t="s">
        <v>3</v>
      </c>
      <c r="C5" s="6">
        <v>22</v>
      </c>
      <c r="D5" s="185">
        <v>2</v>
      </c>
      <c r="F5" s="5" t="s">
        <v>24</v>
      </c>
      <c r="G5" s="4">
        <v>0</v>
      </c>
      <c r="H5" s="4">
        <v>0</v>
      </c>
      <c r="I5" s="4">
        <v>6</v>
      </c>
      <c r="J5" s="4">
        <v>2</v>
      </c>
      <c r="K5" s="27">
        <f aca="true" t="shared" si="0" ref="K5:K11">SUM(G5:J5)</f>
        <v>8</v>
      </c>
      <c r="L5" s="4">
        <v>1</v>
      </c>
    </row>
    <row r="6" spans="2:12" ht="15.75">
      <c r="B6" s="27" t="s">
        <v>4</v>
      </c>
      <c r="C6" s="6">
        <v>23</v>
      </c>
      <c r="D6" s="186"/>
      <c r="F6" s="5" t="s">
        <v>23</v>
      </c>
      <c r="G6" s="4">
        <v>5</v>
      </c>
      <c r="H6" s="4">
        <v>0</v>
      </c>
      <c r="I6" s="4">
        <v>2</v>
      </c>
      <c r="J6" s="4">
        <v>3</v>
      </c>
      <c r="K6" s="27">
        <f t="shared" si="0"/>
        <v>10</v>
      </c>
      <c r="L6" s="4">
        <v>1</v>
      </c>
    </row>
    <row r="7" spans="2:12" ht="15.75">
      <c r="B7" s="27" t="s">
        <v>41</v>
      </c>
      <c r="C7" s="6">
        <v>24</v>
      </c>
      <c r="D7" s="185">
        <v>3</v>
      </c>
      <c r="F7" s="5" t="s">
        <v>26</v>
      </c>
      <c r="G7" s="4">
        <v>0</v>
      </c>
      <c r="H7" s="4">
        <v>4</v>
      </c>
      <c r="I7" s="4">
        <v>3</v>
      </c>
      <c r="J7" s="4">
        <v>0</v>
      </c>
      <c r="K7" s="27">
        <f t="shared" si="0"/>
        <v>7</v>
      </c>
      <c r="L7" s="4">
        <v>1</v>
      </c>
    </row>
    <row r="8" spans="2:12" ht="15.75">
      <c r="B8" s="27" t="s">
        <v>42</v>
      </c>
      <c r="C8" s="6">
        <v>23</v>
      </c>
      <c r="D8" s="187"/>
      <c r="F8" s="5" t="s">
        <v>27</v>
      </c>
      <c r="G8" s="4">
        <v>0</v>
      </c>
      <c r="H8" s="4">
        <v>0</v>
      </c>
      <c r="I8" s="4">
        <v>4</v>
      </c>
      <c r="J8" s="4">
        <v>3</v>
      </c>
      <c r="K8" s="27">
        <f t="shared" si="0"/>
        <v>7</v>
      </c>
      <c r="L8" s="4">
        <v>1</v>
      </c>
    </row>
    <row r="9" spans="2:12" ht="15.75">
      <c r="B9" s="27" t="s">
        <v>43</v>
      </c>
      <c r="C9" s="6">
        <v>17</v>
      </c>
      <c r="D9" s="186"/>
      <c r="F9" s="5" t="s">
        <v>28</v>
      </c>
      <c r="G9" s="4">
        <v>2</v>
      </c>
      <c r="H9" s="4">
        <v>3</v>
      </c>
      <c r="I9" s="4">
        <v>6</v>
      </c>
      <c r="J9" s="4">
        <v>3</v>
      </c>
      <c r="K9" s="27">
        <f t="shared" si="0"/>
        <v>14</v>
      </c>
      <c r="L9" s="4">
        <v>2</v>
      </c>
    </row>
    <row r="10" spans="2:12" ht="15.75">
      <c r="B10" s="27">
        <v>3</v>
      </c>
      <c r="C10" s="6">
        <v>22</v>
      </c>
      <c r="D10" s="67">
        <v>1</v>
      </c>
      <c r="F10" s="5" t="s">
        <v>29</v>
      </c>
      <c r="G10" s="4">
        <v>8</v>
      </c>
      <c r="H10" s="4">
        <v>0</v>
      </c>
      <c r="I10" s="4">
        <v>6</v>
      </c>
      <c r="J10" s="4">
        <v>5</v>
      </c>
      <c r="K10" s="27">
        <f t="shared" si="0"/>
        <v>19</v>
      </c>
      <c r="L10" s="4">
        <v>2</v>
      </c>
    </row>
    <row r="11" spans="2:12" ht="16.5" thickBot="1">
      <c r="B11" s="27" t="s">
        <v>5</v>
      </c>
      <c r="C11" s="6">
        <v>13</v>
      </c>
      <c r="D11" s="185">
        <v>2</v>
      </c>
      <c r="F11" s="47" t="s">
        <v>30</v>
      </c>
      <c r="G11" s="30">
        <v>6</v>
      </c>
      <c r="H11" s="30">
        <v>0</v>
      </c>
      <c r="I11" s="30">
        <v>8</v>
      </c>
      <c r="J11" s="30">
        <v>3</v>
      </c>
      <c r="K11" s="35">
        <f t="shared" si="0"/>
        <v>17</v>
      </c>
      <c r="L11" s="30">
        <v>2</v>
      </c>
    </row>
    <row r="12" spans="2:12" ht="16.5" thickBot="1">
      <c r="B12" s="35" t="s">
        <v>6</v>
      </c>
      <c r="C12" s="32">
        <v>17</v>
      </c>
      <c r="D12" s="187"/>
      <c r="F12" s="48" t="s">
        <v>54</v>
      </c>
      <c r="G12" s="56">
        <f aca="true" t="shared" si="1" ref="G12:L12">SUM(G5:G11)</f>
        <v>21</v>
      </c>
      <c r="H12" s="57">
        <f t="shared" si="1"/>
        <v>7</v>
      </c>
      <c r="I12" s="57">
        <f t="shared" si="1"/>
        <v>35</v>
      </c>
      <c r="J12" s="57">
        <f t="shared" si="1"/>
        <v>19</v>
      </c>
      <c r="K12" s="57">
        <f t="shared" si="1"/>
        <v>82</v>
      </c>
      <c r="L12" s="58">
        <f t="shared" si="1"/>
        <v>10</v>
      </c>
    </row>
    <row r="13" spans="2:4" ht="16.5" thickBot="1">
      <c r="B13" s="59" t="s">
        <v>52</v>
      </c>
      <c r="C13" s="55">
        <f>SUM(C5:C12)</f>
        <v>161</v>
      </c>
      <c r="D13" s="60">
        <f>SUM(D5:D12)</f>
        <v>8</v>
      </c>
    </row>
    <row r="14" spans="2:4" ht="15.75">
      <c r="B14" s="36" t="s">
        <v>7</v>
      </c>
      <c r="C14" s="33">
        <v>22</v>
      </c>
      <c r="D14" s="187">
        <v>4</v>
      </c>
    </row>
    <row r="15" spans="2:4" ht="15.75">
      <c r="B15" s="27" t="s">
        <v>8</v>
      </c>
      <c r="C15" s="6">
        <v>24</v>
      </c>
      <c r="D15" s="187"/>
    </row>
    <row r="16" spans="2:4" ht="15.75">
      <c r="B16" s="27" t="s">
        <v>37</v>
      </c>
      <c r="C16" s="6">
        <v>20</v>
      </c>
      <c r="D16" s="187"/>
    </row>
    <row r="17" spans="2:8" ht="23.25" thickBot="1">
      <c r="B17" s="35" t="s">
        <v>38</v>
      </c>
      <c r="C17" s="32">
        <v>20</v>
      </c>
      <c r="D17" s="186"/>
      <c r="F17" s="40" t="s">
        <v>53</v>
      </c>
      <c r="G17" s="39" t="s">
        <v>50</v>
      </c>
      <c r="H17" s="39" t="s">
        <v>51</v>
      </c>
    </row>
    <row r="18" spans="2:8" ht="16.5" thickBot="1">
      <c r="B18" s="41" t="s">
        <v>52</v>
      </c>
      <c r="C18" s="34">
        <f>SUM(C14:C17)</f>
        <v>86</v>
      </c>
      <c r="D18" s="43"/>
      <c r="F18" s="45">
        <v>2</v>
      </c>
      <c r="G18" s="4">
        <v>2</v>
      </c>
      <c r="H18" s="185">
        <v>1</v>
      </c>
    </row>
    <row r="19" spans="2:8" ht="15.75">
      <c r="B19" s="36" t="s">
        <v>9</v>
      </c>
      <c r="C19" s="33">
        <v>24</v>
      </c>
      <c r="D19" s="185">
        <v>2</v>
      </c>
      <c r="F19" s="45">
        <v>3</v>
      </c>
      <c r="G19" s="4">
        <v>5</v>
      </c>
      <c r="H19" s="187"/>
    </row>
    <row r="20" spans="2:8" ht="16.5" thickBot="1">
      <c r="B20" s="35" t="s">
        <v>10</v>
      </c>
      <c r="C20" s="32">
        <v>24</v>
      </c>
      <c r="D20" s="186"/>
      <c r="F20" s="45">
        <v>4</v>
      </c>
      <c r="G20" s="4">
        <v>1</v>
      </c>
      <c r="H20" s="187"/>
    </row>
    <row r="21" spans="2:8" ht="16.5" thickBot="1">
      <c r="B21" s="41" t="s">
        <v>52</v>
      </c>
      <c r="C21" s="34">
        <f>SUM(C19:C20)</f>
        <v>48</v>
      </c>
      <c r="D21" s="43"/>
      <c r="F21" s="45">
        <v>5</v>
      </c>
      <c r="G21" s="4">
        <v>1</v>
      </c>
      <c r="H21" s="186"/>
    </row>
    <row r="22" spans="2:8" ht="15.75">
      <c r="B22" s="36" t="s">
        <v>11</v>
      </c>
      <c r="C22" s="33">
        <v>25</v>
      </c>
      <c r="D22" s="185">
        <v>3</v>
      </c>
      <c r="F22" s="45">
        <v>6</v>
      </c>
      <c r="G22" s="4">
        <v>2</v>
      </c>
      <c r="H22" s="185">
        <v>1</v>
      </c>
    </row>
    <row r="23" spans="2:8" ht="15.75">
      <c r="B23" s="27" t="s">
        <v>12</v>
      </c>
      <c r="C23" s="6">
        <v>25</v>
      </c>
      <c r="D23" s="187"/>
      <c r="F23" s="45">
        <v>7</v>
      </c>
      <c r="G23" s="4">
        <v>3</v>
      </c>
      <c r="H23" s="187"/>
    </row>
    <row r="24" spans="2:8" ht="16.5" thickBot="1">
      <c r="B24" s="35" t="s">
        <v>13</v>
      </c>
      <c r="C24" s="32">
        <v>26</v>
      </c>
      <c r="D24" s="186"/>
      <c r="F24" s="45">
        <v>8</v>
      </c>
      <c r="G24" s="4">
        <v>5</v>
      </c>
      <c r="H24" s="187"/>
    </row>
    <row r="25" spans="2:8" ht="16.5" thickBot="1">
      <c r="B25" s="41" t="s">
        <v>52</v>
      </c>
      <c r="C25" s="34">
        <f>SUM(C22:C24)</f>
        <v>76</v>
      </c>
      <c r="D25" s="43"/>
      <c r="F25" s="46">
        <v>9</v>
      </c>
      <c r="G25" s="30">
        <v>3</v>
      </c>
      <c r="H25" s="187"/>
    </row>
    <row r="26" spans="2:8" ht="16.5" thickBot="1">
      <c r="B26" s="36" t="s">
        <v>14</v>
      </c>
      <c r="C26" s="33">
        <v>24</v>
      </c>
      <c r="D26" s="185">
        <v>3</v>
      </c>
      <c r="F26" s="64" t="s">
        <v>52</v>
      </c>
      <c r="G26" s="57">
        <f>SUM(G18:G25)</f>
        <v>22</v>
      </c>
      <c r="H26" s="58">
        <f>SUM(H18:H25)</f>
        <v>2</v>
      </c>
    </row>
    <row r="27" spans="2:4" ht="15.75">
      <c r="B27" s="27" t="s">
        <v>15</v>
      </c>
      <c r="C27" s="6">
        <v>22</v>
      </c>
      <c r="D27" s="187"/>
    </row>
    <row r="28" spans="2:4" ht="16.5" thickBot="1">
      <c r="B28" s="35" t="s">
        <v>16</v>
      </c>
      <c r="C28" s="32">
        <v>26</v>
      </c>
      <c r="D28" s="186"/>
    </row>
    <row r="29" spans="2:7" ht="16.5" thickBot="1">
      <c r="B29" s="41" t="s">
        <v>52</v>
      </c>
      <c r="C29" s="34">
        <f>SUM(C26:C28)</f>
        <v>72</v>
      </c>
      <c r="D29" s="43"/>
      <c r="F29" s="21"/>
      <c r="G29" s="22"/>
    </row>
    <row r="30" spans="2:10" ht="15.75">
      <c r="B30" s="36" t="s">
        <v>17</v>
      </c>
      <c r="C30" s="33">
        <v>23</v>
      </c>
      <c r="D30" s="185">
        <v>3</v>
      </c>
      <c r="I30" s="12"/>
      <c r="J30" s="12"/>
    </row>
    <row r="31" spans="2:10" ht="15.75">
      <c r="B31" s="27" t="s">
        <v>18</v>
      </c>
      <c r="C31" s="6">
        <v>24</v>
      </c>
      <c r="D31" s="187"/>
      <c r="F31" s="3"/>
      <c r="I31" s="12"/>
      <c r="J31" s="12"/>
    </row>
    <row r="32" spans="2:10" ht="24" thickBot="1">
      <c r="B32" s="35" t="s">
        <v>19</v>
      </c>
      <c r="C32" s="32">
        <v>21</v>
      </c>
      <c r="D32" s="186"/>
      <c r="F32" s="13"/>
      <c r="G32" s="13" t="s">
        <v>25</v>
      </c>
      <c r="H32" s="31" t="s">
        <v>51</v>
      </c>
      <c r="I32" s="12"/>
      <c r="J32" s="12"/>
    </row>
    <row r="33" spans="2:10" ht="16.5" thickBot="1">
      <c r="B33" s="41" t="s">
        <v>52</v>
      </c>
      <c r="C33" s="34">
        <f>SUM(C30:C32)</f>
        <v>68</v>
      </c>
      <c r="D33" s="44"/>
      <c r="F33" s="49" t="s">
        <v>32</v>
      </c>
      <c r="G33" s="50">
        <f>C13</f>
        <v>161</v>
      </c>
      <c r="H33" s="50">
        <v>8</v>
      </c>
      <c r="I33" s="12"/>
      <c r="J33" s="12"/>
    </row>
    <row r="34" spans="2:10" ht="16.5" thickBot="1">
      <c r="B34" s="59" t="s">
        <v>52</v>
      </c>
      <c r="C34" s="57">
        <f>C18+C21+C25+C29+C33</f>
        <v>350</v>
      </c>
      <c r="D34" s="60">
        <f>SUM(D14:D33)</f>
        <v>15</v>
      </c>
      <c r="F34" s="49" t="s">
        <v>33</v>
      </c>
      <c r="G34" s="51">
        <f>C34</f>
        <v>350</v>
      </c>
      <c r="H34" s="50">
        <v>15</v>
      </c>
      <c r="I34" s="12"/>
      <c r="J34" s="12"/>
    </row>
    <row r="35" spans="2:10" ht="15.75">
      <c r="B35" s="36" t="s">
        <v>20</v>
      </c>
      <c r="C35" s="33">
        <v>22</v>
      </c>
      <c r="D35" s="187">
        <v>2</v>
      </c>
      <c r="F35" s="49" t="s">
        <v>34</v>
      </c>
      <c r="G35" s="51">
        <f>C41</f>
        <v>84</v>
      </c>
      <c r="H35" s="51">
        <v>4</v>
      </c>
      <c r="I35" s="12"/>
      <c r="J35" s="12"/>
    </row>
    <row r="36" spans="2:10" ht="16.5" thickBot="1">
      <c r="B36" s="35" t="s">
        <v>21</v>
      </c>
      <c r="C36" s="32">
        <v>23</v>
      </c>
      <c r="D36" s="186"/>
      <c r="F36" s="49" t="s">
        <v>35</v>
      </c>
      <c r="G36" s="51">
        <f>K12</f>
        <v>82</v>
      </c>
      <c r="H36" s="51">
        <v>10</v>
      </c>
      <c r="I36" s="12"/>
      <c r="J36" s="12"/>
    </row>
    <row r="37" spans="2:10" ht="16.5" thickBot="1">
      <c r="B37" s="41" t="s">
        <v>52</v>
      </c>
      <c r="C37" s="42">
        <f>SUM(C35:C36)</f>
        <v>45</v>
      </c>
      <c r="D37" s="43"/>
      <c r="F37" s="49" t="s">
        <v>31</v>
      </c>
      <c r="G37" s="51">
        <f>G26</f>
        <v>22</v>
      </c>
      <c r="H37" s="51">
        <v>2</v>
      </c>
      <c r="I37" s="12"/>
      <c r="J37" s="12"/>
    </row>
    <row r="38" spans="2:10" ht="15.75">
      <c r="B38" s="36" t="s">
        <v>39</v>
      </c>
      <c r="C38" s="33">
        <v>17</v>
      </c>
      <c r="D38" s="185">
        <v>2</v>
      </c>
      <c r="F38" s="53" t="s">
        <v>44</v>
      </c>
      <c r="G38" s="53">
        <f>SUM(G33:G37)</f>
        <v>699</v>
      </c>
      <c r="H38" s="54">
        <f>SUM(H33:H37)</f>
        <v>39</v>
      </c>
      <c r="I38" s="12"/>
      <c r="J38" s="12"/>
    </row>
    <row r="39" spans="2:10" ht="16.5" thickBot="1">
      <c r="B39" s="35" t="s">
        <v>40</v>
      </c>
      <c r="C39" s="32">
        <v>22</v>
      </c>
      <c r="D39" s="187"/>
      <c r="H39" s="12"/>
      <c r="I39" s="12"/>
      <c r="J39" s="12"/>
    </row>
    <row r="40" spans="2:10" ht="16.5" thickBot="1">
      <c r="B40" s="41" t="s">
        <v>52</v>
      </c>
      <c r="C40" s="34">
        <f>SUM(C38:C39)</f>
        <v>39</v>
      </c>
      <c r="D40" s="52"/>
      <c r="F40" s="23"/>
      <c r="G40" s="24"/>
      <c r="H40" s="12"/>
      <c r="I40" s="12"/>
      <c r="J40" s="12"/>
    </row>
    <row r="41" spans="2:10" ht="16.5" thickBot="1">
      <c r="B41" s="59" t="s">
        <v>52</v>
      </c>
      <c r="C41" s="57">
        <f>C37+C40</f>
        <v>84</v>
      </c>
      <c r="D41" s="61">
        <f>SUM(D35:D40)</f>
        <v>4</v>
      </c>
      <c r="F41" s="65" t="s">
        <v>56</v>
      </c>
      <c r="G41" s="66">
        <f>G38/H38</f>
        <v>17.923076923076923</v>
      </c>
      <c r="H41" s="12"/>
      <c r="I41" s="12"/>
      <c r="J41" s="12"/>
    </row>
    <row r="42" spans="2:7" ht="18.75" thickBot="1">
      <c r="B42" s="59" t="s">
        <v>52</v>
      </c>
      <c r="C42" s="62">
        <f>C41+C34+C13</f>
        <v>595</v>
      </c>
      <c r="D42" s="63">
        <f>D41+D34+D13</f>
        <v>27</v>
      </c>
      <c r="F42" s="65" t="s">
        <v>57</v>
      </c>
      <c r="G42" s="66">
        <f>(G38-G37)/(H38-H37)</f>
        <v>18.2972972972973</v>
      </c>
    </row>
    <row r="43" spans="6:7" ht="15.75">
      <c r="F43" s="65" t="s">
        <v>58</v>
      </c>
      <c r="G43" s="66">
        <f>C42/D42</f>
        <v>22.037037037037038</v>
      </c>
    </row>
  </sheetData>
  <sheetProtection/>
  <mergeCells count="14">
    <mergeCell ref="B1:K1"/>
    <mergeCell ref="B2:K2"/>
    <mergeCell ref="D5:D6"/>
    <mergeCell ref="D11:D12"/>
    <mergeCell ref="D7:D9"/>
    <mergeCell ref="D30:D32"/>
    <mergeCell ref="D35:D36"/>
    <mergeCell ref="D38:D39"/>
    <mergeCell ref="D14:D17"/>
    <mergeCell ref="H18:H21"/>
    <mergeCell ref="D19:D20"/>
    <mergeCell ref="D22:D24"/>
    <mergeCell ref="H22:H25"/>
    <mergeCell ref="D26:D2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N41" sqref="N41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11.421875" style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2:12" ht="15" customHeight="1">
      <c r="B1" s="188" t="s">
        <v>67</v>
      </c>
      <c r="C1" s="188"/>
      <c r="D1" s="188"/>
      <c r="E1" s="188"/>
      <c r="F1" s="188"/>
      <c r="G1" s="188"/>
      <c r="H1" s="188"/>
      <c r="I1" s="188"/>
      <c r="J1" s="188"/>
      <c r="K1" s="188"/>
      <c r="L1" s="26"/>
    </row>
    <row r="2" spans="2:12" ht="15" customHeight="1">
      <c r="B2" s="188" t="s">
        <v>59</v>
      </c>
      <c r="C2" s="188"/>
      <c r="D2" s="188"/>
      <c r="E2" s="188"/>
      <c r="F2" s="188"/>
      <c r="G2" s="188"/>
      <c r="H2" s="188"/>
      <c r="I2" s="188"/>
      <c r="J2" s="188"/>
      <c r="K2" s="188"/>
      <c r="L2" s="26"/>
    </row>
    <row r="4" spans="2:12" s="10" customFormat="1" ht="38.25" customHeight="1">
      <c r="B4" s="37" t="s">
        <v>0</v>
      </c>
      <c r="C4" s="37" t="s">
        <v>1</v>
      </c>
      <c r="D4" s="37" t="s">
        <v>51</v>
      </c>
      <c r="E4" s="38"/>
      <c r="F4" s="37" t="s">
        <v>22</v>
      </c>
      <c r="G4" s="37">
        <v>1</v>
      </c>
      <c r="H4" s="37">
        <v>2</v>
      </c>
      <c r="I4" s="37">
        <v>3</v>
      </c>
      <c r="J4" s="37">
        <v>4</v>
      </c>
      <c r="K4" s="40" t="s">
        <v>55</v>
      </c>
      <c r="L4" s="37" t="s">
        <v>51</v>
      </c>
    </row>
    <row r="5" spans="2:12" ht="15.75">
      <c r="B5" s="27" t="s">
        <v>3</v>
      </c>
      <c r="C5" s="6">
        <v>22</v>
      </c>
      <c r="D5" s="185">
        <v>2</v>
      </c>
      <c r="F5" s="5" t="s">
        <v>24</v>
      </c>
      <c r="G5" s="4">
        <v>0</v>
      </c>
      <c r="H5" s="4">
        <v>0</v>
      </c>
      <c r="I5" s="4">
        <v>6</v>
      </c>
      <c r="J5" s="4">
        <v>2</v>
      </c>
      <c r="K5" s="27">
        <f aca="true" t="shared" si="0" ref="K5:K11">SUM(G5:J5)</f>
        <v>8</v>
      </c>
      <c r="L5" s="4">
        <v>1</v>
      </c>
    </row>
    <row r="6" spans="2:12" ht="15.75">
      <c r="B6" s="27" t="s">
        <v>4</v>
      </c>
      <c r="C6" s="6">
        <v>24</v>
      </c>
      <c r="D6" s="186"/>
      <c r="F6" s="5" t="s">
        <v>23</v>
      </c>
      <c r="G6" s="4">
        <v>5</v>
      </c>
      <c r="H6" s="4">
        <v>0</v>
      </c>
      <c r="I6" s="4">
        <v>2</v>
      </c>
      <c r="J6" s="4">
        <v>3</v>
      </c>
      <c r="K6" s="27">
        <f t="shared" si="0"/>
        <v>10</v>
      </c>
      <c r="L6" s="4">
        <v>1</v>
      </c>
    </row>
    <row r="7" spans="2:12" ht="15.75">
      <c r="B7" s="27" t="s">
        <v>41</v>
      </c>
      <c r="C7" s="6">
        <v>24</v>
      </c>
      <c r="D7" s="185">
        <v>3</v>
      </c>
      <c r="F7" s="5" t="s">
        <v>26</v>
      </c>
      <c r="G7" s="4">
        <v>0</v>
      </c>
      <c r="H7" s="4">
        <v>4</v>
      </c>
      <c r="I7" s="4">
        <v>3</v>
      </c>
      <c r="J7" s="4">
        <v>0</v>
      </c>
      <c r="K7" s="27">
        <f t="shared" si="0"/>
        <v>7</v>
      </c>
      <c r="L7" s="4">
        <v>1</v>
      </c>
    </row>
    <row r="8" spans="2:12" ht="15.75">
      <c r="B8" s="27" t="s">
        <v>42</v>
      </c>
      <c r="C8" s="6">
        <v>23</v>
      </c>
      <c r="D8" s="187"/>
      <c r="F8" s="5" t="s">
        <v>27</v>
      </c>
      <c r="G8" s="4">
        <v>0</v>
      </c>
      <c r="H8" s="4">
        <v>0</v>
      </c>
      <c r="I8" s="4">
        <v>4</v>
      </c>
      <c r="J8" s="4">
        <v>3</v>
      </c>
      <c r="K8" s="27">
        <f t="shared" si="0"/>
        <v>7</v>
      </c>
      <c r="L8" s="4">
        <v>1</v>
      </c>
    </row>
    <row r="9" spans="2:12" ht="15.75">
      <c r="B9" s="27" t="s">
        <v>43</v>
      </c>
      <c r="C9" s="6">
        <v>17</v>
      </c>
      <c r="D9" s="186"/>
      <c r="F9" s="5" t="s">
        <v>28</v>
      </c>
      <c r="G9" s="4">
        <v>2</v>
      </c>
      <c r="H9" s="4">
        <v>3</v>
      </c>
      <c r="I9" s="4">
        <v>6</v>
      </c>
      <c r="J9" s="4">
        <v>3</v>
      </c>
      <c r="K9" s="27">
        <f t="shared" si="0"/>
        <v>14</v>
      </c>
      <c r="L9" s="4">
        <v>2</v>
      </c>
    </row>
    <row r="10" spans="2:12" ht="15.75">
      <c r="B10" s="27">
        <v>3</v>
      </c>
      <c r="C10" s="6">
        <v>22</v>
      </c>
      <c r="D10" s="67">
        <v>1</v>
      </c>
      <c r="F10" s="5" t="s">
        <v>29</v>
      </c>
      <c r="G10" s="4">
        <v>8</v>
      </c>
      <c r="H10" s="4">
        <v>0</v>
      </c>
      <c r="I10" s="4">
        <v>6</v>
      </c>
      <c r="J10" s="4">
        <v>5</v>
      </c>
      <c r="K10" s="27">
        <f t="shared" si="0"/>
        <v>19</v>
      </c>
      <c r="L10" s="4">
        <v>2</v>
      </c>
    </row>
    <row r="11" spans="2:12" ht="16.5" thickBot="1">
      <c r="B11" s="27" t="s">
        <v>5</v>
      </c>
      <c r="C11" s="6">
        <v>13</v>
      </c>
      <c r="D11" s="185">
        <v>2</v>
      </c>
      <c r="F11" s="47" t="s">
        <v>30</v>
      </c>
      <c r="G11" s="30">
        <v>6</v>
      </c>
      <c r="H11" s="30">
        <v>0</v>
      </c>
      <c r="I11" s="30">
        <v>8</v>
      </c>
      <c r="J11" s="30">
        <v>3</v>
      </c>
      <c r="K11" s="35">
        <f t="shared" si="0"/>
        <v>17</v>
      </c>
      <c r="L11" s="30">
        <v>2</v>
      </c>
    </row>
    <row r="12" spans="2:12" ht="16.5" thickBot="1">
      <c r="B12" s="35" t="s">
        <v>6</v>
      </c>
      <c r="C12" s="32">
        <v>17</v>
      </c>
      <c r="D12" s="187"/>
      <c r="F12" s="48" t="s">
        <v>54</v>
      </c>
      <c r="G12" s="56">
        <f aca="true" t="shared" si="1" ref="G12:L12">SUM(G5:G11)</f>
        <v>21</v>
      </c>
      <c r="H12" s="57">
        <f t="shared" si="1"/>
        <v>7</v>
      </c>
      <c r="I12" s="57">
        <f t="shared" si="1"/>
        <v>35</v>
      </c>
      <c r="J12" s="57">
        <f t="shared" si="1"/>
        <v>19</v>
      </c>
      <c r="K12" s="57">
        <f t="shared" si="1"/>
        <v>82</v>
      </c>
      <c r="L12" s="58">
        <f t="shared" si="1"/>
        <v>10</v>
      </c>
    </row>
    <row r="13" spans="2:4" ht="16.5" thickBot="1">
      <c r="B13" s="59" t="s">
        <v>52</v>
      </c>
      <c r="C13" s="55">
        <f>SUM(C5:C12)</f>
        <v>162</v>
      </c>
      <c r="D13" s="60">
        <f>SUM(D5:D12)</f>
        <v>8</v>
      </c>
    </row>
    <row r="14" spans="2:4" ht="15.75">
      <c r="B14" s="36" t="s">
        <v>7</v>
      </c>
      <c r="C14" s="33">
        <v>22</v>
      </c>
      <c r="D14" s="187">
        <v>4</v>
      </c>
    </row>
    <row r="15" spans="2:4" ht="15.75">
      <c r="B15" s="27" t="s">
        <v>8</v>
      </c>
      <c r="C15" s="6">
        <v>24</v>
      </c>
      <c r="D15" s="187"/>
    </row>
    <row r="16" spans="2:4" ht="15.75">
      <c r="B16" s="27" t="s">
        <v>37</v>
      </c>
      <c r="C16" s="6">
        <v>19</v>
      </c>
      <c r="D16" s="187"/>
    </row>
    <row r="17" spans="2:8" ht="23.25" thickBot="1">
      <c r="B17" s="35" t="s">
        <v>38</v>
      </c>
      <c r="C17" s="32">
        <v>20</v>
      </c>
      <c r="D17" s="186"/>
      <c r="F17" s="40" t="s">
        <v>53</v>
      </c>
      <c r="G17" s="39" t="s">
        <v>50</v>
      </c>
      <c r="H17" s="39" t="s">
        <v>51</v>
      </c>
    </row>
    <row r="18" spans="2:8" ht="16.5" thickBot="1">
      <c r="B18" s="41" t="s">
        <v>52</v>
      </c>
      <c r="C18" s="34">
        <f>SUM(C14:C17)</f>
        <v>85</v>
      </c>
      <c r="D18" s="43"/>
      <c r="F18" s="45">
        <v>2</v>
      </c>
      <c r="G18" s="4">
        <v>2</v>
      </c>
      <c r="H18" s="185">
        <v>1</v>
      </c>
    </row>
    <row r="19" spans="2:8" ht="15.75">
      <c r="B19" s="36" t="s">
        <v>9</v>
      </c>
      <c r="C19" s="33">
        <v>24</v>
      </c>
      <c r="D19" s="185">
        <v>2</v>
      </c>
      <c r="F19" s="45">
        <v>3</v>
      </c>
      <c r="G19" s="4">
        <v>5</v>
      </c>
      <c r="H19" s="187"/>
    </row>
    <row r="20" spans="2:8" ht="16.5" thickBot="1">
      <c r="B20" s="35" t="s">
        <v>10</v>
      </c>
      <c r="C20" s="32">
        <v>25</v>
      </c>
      <c r="D20" s="186"/>
      <c r="F20" s="45">
        <v>4</v>
      </c>
      <c r="G20" s="4">
        <v>1</v>
      </c>
      <c r="H20" s="187"/>
    </row>
    <row r="21" spans="2:8" ht="16.5" thickBot="1">
      <c r="B21" s="41" t="s">
        <v>52</v>
      </c>
      <c r="C21" s="34">
        <f>SUM(C19:C20)</f>
        <v>49</v>
      </c>
      <c r="D21" s="43"/>
      <c r="F21" s="45">
        <v>5</v>
      </c>
      <c r="G21" s="4">
        <v>1</v>
      </c>
      <c r="H21" s="186"/>
    </row>
    <row r="22" spans="2:8" ht="15.75">
      <c r="B22" s="36" t="s">
        <v>11</v>
      </c>
      <c r="C22" s="33">
        <v>24</v>
      </c>
      <c r="D22" s="185">
        <v>3</v>
      </c>
      <c r="F22" s="45">
        <v>6</v>
      </c>
      <c r="G22" s="4">
        <v>2</v>
      </c>
      <c r="H22" s="185">
        <v>1</v>
      </c>
    </row>
    <row r="23" spans="2:8" ht="15.75">
      <c r="B23" s="27" t="s">
        <v>12</v>
      </c>
      <c r="C23" s="6">
        <v>25</v>
      </c>
      <c r="D23" s="187"/>
      <c r="F23" s="45">
        <v>7</v>
      </c>
      <c r="G23" s="4">
        <v>3</v>
      </c>
      <c r="H23" s="187"/>
    </row>
    <row r="24" spans="2:8" ht="16.5" thickBot="1">
      <c r="B24" s="35" t="s">
        <v>13</v>
      </c>
      <c r="C24" s="32">
        <v>26</v>
      </c>
      <c r="D24" s="186"/>
      <c r="F24" s="45">
        <v>8</v>
      </c>
      <c r="G24" s="4">
        <v>4</v>
      </c>
      <c r="H24" s="187"/>
    </row>
    <row r="25" spans="2:8" ht="16.5" thickBot="1">
      <c r="B25" s="41" t="s">
        <v>52</v>
      </c>
      <c r="C25" s="34">
        <f>SUM(C22:C24)</f>
        <v>75</v>
      </c>
      <c r="D25" s="43"/>
      <c r="F25" s="46">
        <v>9</v>
      </c>
      <c r="G25" s="30">
        <v>4</v>
      </c>
      <c r="H25" s="187"/>
    </row>
    <row r="26" spans="2:8" ht="16.5" thickBot="1">
      <c r="B26" s="36" t="s">
        <v>14</v>
      </c>
      <c r="C26" s="33">
        <v>24</v>
      </c>
      <c r="D26" s="185">
        <v>3</v>
      </c>
      <c r="F26" s="64" t="s">
        <v>52</v>
      </c>
      <c r="G26" s="57">
        <f>SUM(G18:G25)</f>
        <v>22</v>
      </c>
      <c r="H26" s="58">
        <f>SUM(H18:H25)</f>
        <v>2</v>
      </c>
    </row>
    <row r="27" spans="2:4" ht="15.75">
      <c r="B27" s="27" t="s">
        <v>15</v>
      </c>
      <c r="C27" s="6">
        <v>22</v>
      </c>
      <c r="D27" s="187"/>
    </row>
    <row r="28" spans="2:4" ht="16.5" thickBot="1">
      <c r="B28" s="35" t="s">
        <v>16</v>
      </c>
      <c r="C28" s="32">
        <v>26</v>
      </c>
      <c r="D28" s="186"/>
    </row>
    <row r="29" spans="2:7" ht="16.5" thickBot="1">
      <c r="B29" s="41" t="s">
        <v>52</v>
      </c>
      <c r="C29" s="34">
        <f>SUM(C26:C28)</f>
        <v>72</v>
      </c>
      <c r="D29" s="43"/>
      <c r="F29" s="21"/>
      <c r="G29" s="22"/>
    </row>
    <row r="30" spans="2:10" ht="15.75">
      <c r="B30" s="36" t="s">
        <v>17</v>
      </c>
      <c r="C30" s="33">
        <v>23</v>
      </c>
      <c r="D30" s="185">
        <v>3</v>
      </c>
      <c r="I30" s="12"/>
      <c r="J30" s="12"/>
    </row>
    <row r="31" spans="2:10" ht="15.75">
      <c r="B31" s="27" t="s">
        <v>18</v>
      </c>
      <c r="C31" s="6">
        <v>24</v>
      </c>
      <c r="D31" s="187"/>
      <c r="F31" s="3"/>
      <c r="I31" s="12"/>
      <c r="J31" s="12"/>
    </row>
    <row r="32" spans="2:10" ht="24" thickBot="1">
      <c r="B32" s="35" t="s">
        <v>19</v>
      </c>
      <c r="C32" s="32">
        <v>21</v>
      </c>
      <c r="D32" s="186"/>
      <c r="F32" s="13"/>
      <c r="G32" s="13" t="s">
        <v>25</v>
      </c>
      <c r="H32" s="31" t="s">
        <v>51</v>
      </c>
      <c r="I32" s="12"/>
      <c r="J32" s="12"/>
    </row>
    <row r="33" spans="2:10" ht="16.5" thickBot="1">
      <c r="B33" s="41" t="s">
        <v>52</v>
      </c>
      <c r="C33" s="34">
        <f>SUM(C30:C32)</f>
        <v>68</v>
      </c>
      <c r="D33" s="44"/>
      <c r="F33" s="49" t="s">
        <v>32</v>
      </c>
      <c r="G33" s="50">
        <f>C13</f>
        <v>162</v>
      </c>
      <c r="H33" s="50">
        <v>8</v>
      </c>
      <c r="I33" s="12"/>
      <c r="J33" s="12"/>
    </row>
    <row r="34" spans="2:10" ht="16.5" thickBot="1">
      <c r="B34" s="59" t="s">
        <v>52</v>
      </c>
      <c r="C34" s="57">
        <f>C18+C21+C25+C29+C33</f>
        <v>349</v>
      </c>
      <c r="D34" s="60">
        <f>SUM(D14:D33)</f>
        <v>15</v>
      </c>
      <c r="F34" s="49" t="s">
        <v>33</v>
      </c>
      <c r="G34" s="51">
        <f>C34</f>
        <v>349</v>
      </c>
      <c r="H34" s="50">
        <v>15</v>
      </c>
      <c r="I34" s="12"/>
      <c r="J34" s="12"/>
    </row>
    <row r="35" spans="2:10" ht="15.75">
      <c r="B35" s="36" t="s">
        <v>20</v>
      </c>
      <c r="C35" s="33">
        <v>22</v>
      </c>
      <c r="D35" s="187">
        <v>2</v>
      </c>
      <c r="F35" s="49" t="s">
        <v>34</v>
      </c>
      <c r="G35" s="51">
        <f>C41</f>
        <v>84</v>
      </c>
      <c r="H35" s="51">
        <v>4</v>
      </c>
      <c r="I35" s="12"/>
      <c r="J35" s="12"/>
    </row>
    <row r="36" spans="2:10" ht="16.5" thickBot="1">
      <c r="B36" s="35" t="s">
        <v>21</v>
      </c>
      <c r="C36" s="32">
        <v>23</v>
      </c>
      <c r="D36" s="186"/>
      <c r="F36" s="49" t="s">
        <v>35</v>
      </c>
      <c r="G36" s="51">
        <f>K12</f>
        <v>82</v>
      </c>
      <c r="H36" s="51">
        <v>10</v>
      </c>
      <c r="I36" s="12"/>
      <c r="J36" s="12"/>
    </row>
    <row r="37" spans="2:10" ht="16.5" thickBot="1">
      <c r="B37" s="41" t="s">
        <v>52</v>
      </c>
      <c r="C37" s="42">
        <f>SUM(C35:C36)</f>
        <v>45</v>
      </c>
      <c r="D37" s="43"/>
      <c r="F37" s="49" t="s">
        <v>31</v>
      </c>
      <c r="G37" s="51">
        <f>G26</f>
        <v>22</v>
      </c>
      <c r="H37" s="51">
        <v>2</v>
      </c>
      <c r="I37" s="12"/>
      <c r="J37" s="12"/>
    </row>
    <row r="38" spans="2:10" ht="15.75">
      <c r="B38" s="36" t="s">
        <v>39</v>
      </c>
      <c r="C38" s="33">
        <v>17</v>
      </c>
      <c r="D38" s="185">
        <v>2</v>
      </c>
      <c r="F38" s="53" t="s">
        <v>44</v>
      </c>
      <c r="G38" s="53">
        <f>SUM(G33:G37)</f>
        <v>699</v>
      </c>
      <c r="H38" s="54">
        <f>SUM(H33:H37)</f>
        <v>39</v>
      </c>
      <c r="I38" s="12"/>
      <c r="J38" s="12"/>
    </row>
    <row r="39" spans="2:10" ht="16.5" thickBot="1">
      <c r="B39" s="35" t="s">
        <v>40</v>
      </c>
      <c r="C39" s="32">
        <v>22</v>
      </c>
      <c r="D39" s="187"/>
      <c r="H39" s="12"/>
      <c r="I39" s="12"/>
      <c r="J39" s="12"/>
    </row>
    <row r="40" spans="2:10" ht="16.5" thickBot="1">
      <c r="B40" s="41" t="s">
        <v>52</v>
      </c>
      <c r="C40" s="34">
        <f>SUM(C38:C39)</f>
        <v>39</v>
      </c>
      <c r="D40" s="52"/>
      <c r="F40" s="23"/>
      <c r="G40" s="24"/>
      <c r="H40" s="12"/>
      <c r="I40" s="12"/>
      <c r="J40" s="12"/>
    </row>
    <row r="41" spans="2:10" ht="16.5" thickBot="1">
      <c r="B41" s="59" t="s">
        <v>52</v>
      </c>
      <c r="C41" s="57">
        <f>C37+C40</f>
        <v>84</v>
      </c>
      <c r="D41" s="61">
        <f>SUM(D35:D40)</f>
        <v>4</v>
      </c>
      <c r="F41" s="65" t="s">
        <v>56</v>
      </c>
      <c r="G41" s="66">
        <f>G38/H38</f>
        <v>17.923076923076923</v>
      </c>
      <c r="H41" s="12"/>
      <c r="I41" s="12"/>
      <c r="J41" s="12"/>
    </row>
    <row r="42" spans="2:7" ht="18.75" thickBot="1">
      <c r="B42" s="59" t="s">
        <v>52</v>
      </c>
      <c r="C42" s="62">
        <f>C41+C34+C13</f>
        <v>595</v>
      </c>
      <c r="D42" s="63">
        <f>D41+D34+D13</f>
        <v>27</v>
      </c>
      <c r="F42" s="65" t="s">
        <v>57</v>
      </c>
      <c r="G42" s="66">
        <f>(G38-G37)/(H38-H37)</f>
        <v>18.2972972972973</v>
      </c>
    </row>
    <row r="43" spans="6:7" ht="15.75">
      <c r="F43" s="65" t="s">
        <v>58</v>
      </c>
      <c r="G43" s="66">
        <f>C42/D42</f>
        <v>22.037037037037038</v>
      </c>
    </row>
  </sheetData>
  <sheetProtection/>
  <mergeCells count="14">
    <mergeCell ref="D26:D28"/>
    <mergeCell ref="D30:D32"/>
    <mergeCell ref="D35:D36"/>
    <mergeCell ref="D38:D39"/>
    <mergeCell ref="D11:D12"/>
    <mergeCell ref="D14:D17"/>
    <mergeCell ref="H18:H21"/>
    <mergeCell ref="D19:D20"/>
    <mergeCell ref="D22:D24"/>
    <mergeCell ref="H22:H25"/>
    <mergeCell ref="B1:K1"/>
    <mergeCell ref="B2:K2"/>
    <mergeCell ref="D5:D6"/>
    <mergeCell ref="D7:D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S49" sqref="S49"/>
    </sheetView>
  </sheetViews>
  <sheetFormatPr defaultColWidth="9.140625" defaultRowHeight="12.75"/>
  <cols>
    <col min="1" max="1" width="11.8515625" style="85" customWidth="1"/>
    <col min="2" max="2" width="8.57421875" style="86" customWidth="1"/>
    <col min="3" max="3" width="8.57421875" style="86" hidden="1" customWidth="1"/>
    <col min="4" max="4" width="8.00390625" style="85" customWidth="1"/>
    <col min="5" max="5" width="3.140625" style="85" customWidth="1"/>
    <col min="6" max="6" width="20.00390625" style="85" customWidth="1"/>
    <col min="7" max="8" width="5.7109375" style="85" customWidth="1"/>
    <col min="9" max="9" width="5.57421875" style="85" customWidth="1"/>
    <col min="10" max="10" width="4.7109375" style="85" customWidth="1"/>
    <col min="11" max="11" width="5.140625" style="85" customWidth="1"/>
    <col min="12" max="12" width="5.7109375" style="85" customWidth="1"/>
    <col min="13" max="15" width="4.00390625" style="85" customWidth="1"/>
    <col min="16" max="16" width="6.421875" style="85" customWidth="1"/>
    <col min="17" max="16384" width="9.140625" style="85" customWidth="1"/>
  </cols>
  <sheetData>
    <row r="1" spans="1:12" ht="15" customHeight="1">
      <c r="A1" s="189" t="s">
        <v>99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87"/>
    </row>
    <row r="2" spans="1:12" ht="6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87"/>
    </row>
    <row r="3" ht="5.25" customHeight="1"/>
    <row r="4" spans="1:12" s="71" customFormat="1" ht="38.25" customHeight="1">
      <c r="A4" s="40" t="s">
        <v>0</v>
      </c>
      <c r="B4" s="40" t="s">
        <v>1</v>
      </c>
      <c r="C4" s="40"/>
      <c r="D4" s="40" t="s">
        <v>51</v>
      </c>
      <c r="E4" s="70"/>
      <c r="F4" s="40" t="s">
        <v>22</v>
      </c>
      <c r="G4" s="40">
        <v>1</v>
      </c>
      <c r="H4" s="40">
        <v>2</v>
      </c>
      <c r="I4" s="40">
        <v>3</v>
      </c>
      <c r="J4" s="40">
        <v>4</v>
      </c>
      <c r="K4" s="40" t="s">
        <v>55</v>
      </c>
      <c r="L4" s="40" t="s">
        <v>51</v>
      </c>
    </row>
    <row r="5" spans="1:12" ht="13.5" customHeight="1">
      <c r="A5" s="88" t="s">
        <v>3</v>
      </c>
      <c r="B5" s="72">
        <v>23</v>
      </c>
      <c r="C5" s="190">
        <f>B9+B10</f>
        <v>40</v>
      </c>
      <c r="D5" s="192">
        <v>3</v>
      </c>
      <c r="F5" s="90" t="s">
        <v>24</v>
      </c>
      <c r="G5" s="72">
        <v>0</v>
      </c>
      <c r="H5" s="72">
        <v>5</v>
      </c>
      <c r="I5" s="72">
        <v>6</v>
      </c>
      <c r="J5" s="72">
        <v>0</v>
      </c>
      <c r="K5" s="88">
        <f>SUM(G5:J5)</f>
        <v>11</v>
      </c>
      <c r="L5" s="69">
        <v>1</v>
      </c>
    </row>
    <row r="6" spans="1:12" ht="13.5" customHeight="1">
      <c r="A6" s="78" t="s">
        <v>4</v>
      </c>
      <c r="B6" s="75">
        <v>24</v>
      </c>
      <c r="C6" s="191"/>
      <c r="D6" s="193"/>
      <c r="F6" s="90" t="s">
        <v>26</v>
      </c>
      <c r="G6" s="69">
        <v>1</v>
      </c>
      <c r="H6" s="72">
        <v>0</v>
      </c>
      <c r="I6" s="72">
        <v>0</v>
      </c>
      <c r="J6" s="72">
        <v>0</v>
      </c>
      <c r="K6" s="88">
        <f>SUM(G6:J6)</f>
        <v>1</v>
      </c>
      <c r="L6" s="72">
        <v>1</v>
      </c>
    </row>
    <row r="7" spans="1:12" ht="13.5" customHeight="1" thickBot="1">
      <c r="A7" s="78" t="s">
        <v>70</v>
      </c>
      <c r="B7" s="72">
        <v>19</v>
      </c>
      <c r="C7" s="69"/>
      <c r="D7" s="89"/>
      <c r="F7" s="90" t="s">
        <v>28</v>
      </c>
      <c r="G7" s="72">
        <v>4</v>
      </c>
      <c r="H7" s="72">
        <v>7</v>
      </c>
      <c r="I7" s="72">
        <v>0</v>
      </c>
      <c r="J7" s="72">
        <v>0</v>
      </c>
      <c r="K7" s="88">
        <f>SUM(G7:J7)</f>
        <v>11</v>
      </c>
      <c r="L7" s="72">
        <v>1</v>
      </c>
    </row>
    <row r="8" spans="1:12" ht="13.5" customHeight="1" thickBot="1">
      <c r="A8" s="41" t="s">
        <v>52</v>
      </c>
      <c r="B8" s="95">
        <f>SUM(B5:B7)</f>
        <v>66</v>
      </c>
      <c r="C8" s="96"/>
      <c r="D8" s="97">
        <f>SUM(D5:D7)</f>
        <v>3</v>
      </c>
      <c r="F8" s="90" t="s">
        <v>29</v>
      </c>
      <c r="G8" s="72">
        <v>2</v>
      </c>
      <c r="H8" s="75">
        <v>4</v>
      </c>
      <c r="I8" s="72">
        <v>3</v>
      </c>
      <c r="J8" s="69">
        <v>0</v>
      </c>
      <c r="K8" s="88">
        <f>SUM(G8:J8)</f>
        <v>9</v>
      </c>
      <c r="L8" s="72">
        <v>2</v>
      </c>
    </row>
    <row r="9" spans="1:12" ht="13.5" customHeight="1" thickBot="1">
      <c r="A9" s="98" t="s">
        <v>74</v>
      </c>
      <c r="B9" s="72">
        <v>20</v>
      </c>
      <c r="C9" s="194" t="e">
        <f>#REF!+#REF!</f>
        <v>#REF!</v>
      </c>
      <c r="D9" s="195">
        <v>3</v>
      </c>
      <c r="F9" s="99" t="s">
        <v>30</v>
      </c>
      <c r="G9" s="172">
        <v>4</v>
      </c>
      <c r="H9" s="174">
        <v>4</v>
      </c>
      <c r="I9" s="173">
        <v>0</v>
      </c>
      <c r="J9" s="75">
        <v>0</v>
      </c>
      <c r="K9" s="78">
        <f>SUM(G9:J9)</f>
        <v>8</v>
      </c>
      <c r="L9" s="75">
        <v>1</v>
      </c>
    </row>
    <row r="10" spans="1:12" ht="13.5" customHeight="1" thickBot="1">
      <c r="A10" s="88" t="s">
        <v>42</v>
      </c>
      <c r="B10" s="72">
        <v>20</v>
      </c>
      <c r="C10" s="194"/>
      <c r="D10" s="196"/>
      <c r="F10" s="41" t="s">
        <v>54</v>
      </c>
      <c r="G10" s="171">
        <f aca="true" t="shared" si="0" ref="G10:L10">SUM(G5:G9)</f>
        <v>11</v>
      </c>
      <c r="H10" s="158">
        <f t="shared" si="0"/>
        <v>20</v>
      </c>
      <c r="I10" s="158">
        <f t="shared" si="0"/>
        <v>9</v>
      </c>
      <c r="J10" s="171">
        <f t="shared" si="0"/>
        <v>0</v>
      </c>
      <c r="K10" s="158">
        <f t="shared" si="0"/>
        <v>40</v>
      </c>
      <c r="L10" s="159">
        <f t="shared" si="0"/>
        <v>6</v>
      </c>
    </row>
    <row r="11" spans="1:12" ht="13.5" customHeight="1" thickBot="1">
      <c r="A11" s="91" t="s">
        <v>43</v>
      </c>
      <c r="B11" s="92">
        <v>16</v>
      </c>
      <c r="C11" s="92"/>
      <c r="D11" s="94"/>
      <c r="F11" s="157"/>
      <c r="G11" s="102"/>
      <c r="H11" s="102"/>
      <c r="I11" s="102"/>
      <c r="J11" s="103"/>
      <c r="K11" s="91"/>
      <c r="L11" s="104"/>
    </row>
    <row r="12" spans="1:4" ht="13.5" customHeight="1" thickBot="1">
      <c r="A12" s="41" t="s">
        <v>52</v>
      </c>
      <c r="B12" s="95">
        <f>SUM(B9:B11)</f>
        <v>56</v>
      </c>
      <c r="C12" s="101"/>
      <c r="D12" s="97">
        <f>SUM(D9:D10)</f>
        <v>3</v>
      </c>
    </row>
    <row r="13" spans="1:4" ht="13.5" customHeight="1">
      <c r="A13" s="98" t="s">
        <v>68</v>
      </c>
      <c r="B13" s="72">
        <v>21</v>
      </c>
      <c r="C13" s="194">
        <f>B17+B18</f>
        <v>50</v>
      </c>
      <c r="D13" s="198">
        <v>3</v>
      </c>
    </row>
    <row r="14" spans="1:12" ht="13.5" customHeight="1">
      <c r="A14" s="78" t="s">
        <v>79</v>
      </c>
      <c r="B14" s="72">
        <v>22</v>
      </c>
      <c r="C14" s="194"/>
      <c r="D14" s="198"/>
      <c r="F14" s="102"/>
      <c r="G14" s="102"/>
      <c r="H14" s="102"/>
      <c r="I14" s="103"/>
      <c r="J14" s="104"/>
      <c r="K14" s="91"/>
      <c r="L14" s="104"/>
    </row>
    <row r="15" spans="1:4" ht="13.5" customHeight="1" thickBot="1">
      <c r="A15" s="78" t="s">
        <v>81</v>
      </c>
      <c r="B15" s="86">
        <v>15</v>
      </c>
      <c r="C15" s="194"/>
      <c r="D15" s="192"/>
    </row>
    <row r="16" spans="1:12" ht="13.5" customHeight="1" thickBot="1">
      <c r="A16" s="68" t="s">
        <v>52</v>
      </c>
      <c r="B16" s="105">
        <f>SUM(B13:B15)</f>
        <v>58</v>
      </c>
      <c r="C16" s="101"/>
      <c r="D16" s="97">
        <f>D13</f>
        <v>3</v>
      </c>
      <c r="F16" s="74" t="s">
        <v>75</v>
      </c>
      <c r="G16" s="106" t="s">
        <v>50</v>
      </c>
      <c r="H16" s="107" t="s">
        <v>51</v>
      </c>
      <c r="J16" s="197"/>
      <c r="K16" s="197"/>
      <c r="L16" s="197"/>
    </row>
    <row r="17" spans="1:15" ht="13.5" customHeight="1">
      <c r="A17" s="98" t="s">
        <v>5</v>
      </c>
      <c r="B17" s="73">
        <v>26</v>
      </c>
      <c r="C17" s="199">
        <f>B23+B25+B26</f>
        <v>48</v>
      </c>
      <c r="D17" s="198">
        <v>3</v>
      </c>
      <c r="F17" s="73" t="s">
        <v>84</v>
      </c>
      <c r="G17" s="108">
        <v>0</v>
      </c>
      <c r="H17" s="109"/>
      <c r="J17" s="197"/>
      <c r="K17" s="197"/>
      <c r="L17" s="197"/>
      <c r="M17" s="197"/>
      <c r="N17" s="197"/>
      <c r="O17" s="197"/>
    </row>
    <row r="18" spans="1:13" ht="13.5" customHeight="1">
      <c r="A18" s="111" t="s">
        <v>6</v>
      </c>
      <c r="B18" s="69">
        <v>24</v>
      </c>
      <c r="C18" s="190"/>
      <c r="D18" s="192"/>
      <c r="F18" s="72" t="s">
        <v>83</v>
      </c>
      <c r="G18" s="86">
        <v>1</v>
      </c>
      <c r="H18" s="100"/>
      <c r="J18" s="197"/>
      <c r="K18" s="197"/>
      <c r="L18" s="197"/>
      <c r="M18" s="197"/>
    </row>
    <row r="19" spans="1:16" ht="13.5" customHeight="1">
      <c r="A19" s="111" t="s">
        <v>71</v>
      </c>
      <c r="B19" s="69">
        <v>23</v>
      </c>
      <c r="C19" s="69"/>
      <c r="D19" s="192"/>
      <c r="F19" s="69" t="s">
        <v>80</v>
      </c>
      <c r="G19" s="155">
        <v>2</v>
      </c>
      <c r="H19" s="100"/>
      <c r="J19" s="197"/>
      <c r="K19" s="197"/>
      <c r="L19" s="197"/>
      <c r="M19" s="197"/>
      <c r="N19" s="197"/>
      <c r="O19" s="197"/>
      <c r="P19" s="197"/>
    </row>
    <row r="20" spans="1:16" ht="13.5" customHeight="1">
      <c r="A20" s="111"/>
      <c r="B20" s="69"/>
      <c r="C20" s="69"/>
      <c r="D20" s="89"/>
      <c r="F20" s="72" t="s">
        <v>78</v>
      </c>
      <c r="G20" s="155">
        <v>0</v>
      </c>
      <c r="H20" s="100"/>
      <c r="J20" s="197"/>
      <c r="K20" s="197"/>
      <c r="L20" s="197"/>
      <c r="M20" s="197"/>
      <c r="N20" s="197"/>
      <c r="O20" s="197"/>
      <c r="P20" s="197"/>
    </row>
    <row r="21" spans="1:16" ht="13.5" customHeight="1" thickBot="1">
      <c r="A21" s="83" t="s">
        <v>52</v>
      </c>
      <c r="B21" s="91">
        <f>SUM(B17:B20)</f>
        <v>73</v>
      </c>
      <c r="C21" s="103"/>
      <c r="D21" s="112">
        <f>SUM(D17:D20)</f>
        <v>3</v>
      </c>
      <c r="F21" s="72" t="s">
        <v>82</v>
      </c>
      <c r="G21" s="156">
        <v>0</v>
      </c>
      <c r="H21" s="72"/>
      <c r="J21" s="197"/>
      <c r="K21" s="197"/>
      <c r="L21" s="197"/>
      <c r="M21" s="197"/>
      <c r="N21" s="197"/>
      <c r="O21" s="197"/>
      <c r="P21" s="197"/>
    </row>
    <row r="22" spans="1:16" ht="16.5" customHeight="1" thickBot="1">
      <c r="A22" s="80" t="s">
        <v>52</v>
      </c>
      <c r="B22" s="113">
        <f>B8+B12+B16+B21</f>
        <v>253</v>
      </c>
      <c r="C22" s="113"/>
      <c r="D22" s="114">
        <f>D5+D9+D13+D17</f>
        <v>12</v>
      </c>
      <c r="F22" s="75" t="s">
        <v>85</v>
      </c>
      <c r="G22" s="75">
        <v>1</v>
      </c>
      <c r="H22" s="75"/>
      <c r="J22" s="197"/>
      <c r="K22" s="197"/>
      <c r="L22" s="197"/>
      <c r="M22" s="197"/>
      <c r="N22" s="197"/>
      <c r="O22" s="197"/>
      <c r="P22" s="197"/>
    </row>
    <row r="23" spans="1:16" ht="13.5" customHeight="1" thickBot="1">
      <c r="A23" s="163" t="s">
        <v>7</v>
      </c>
      <c r="B23" s="108">
        <v>25</v>
      </c>
      <c r="C23" s="194">
        <f>B29+B30+B31</f>
        <v>70</v>
      </c>
      <c r="D23" s="195">
        <v>3</v>
      </c>
      <c r="F23" s="175" t="s">
        <v>76</v>
      </c>
      <c r="G23" s="176">
        <f>SUM(G17:G22)</f>
        <v>4</v>
      </c>
      <c r="H23" s="177"/>
      <c r="I23" s="110"/>
      <c r="J23" s="197"/>
      <c r="K23" s="197"/>
      <c r="L23" s="197"/>
      <c r="M23" s="197"/>
      <c r="N23" s="197"/>
      <c r="O23" s="197"/>
      <c r="P23" s="197"/>
    </row>
    <row r="24" spans="1:16" ht="13.5" customHeight="1">
      <c r="A24" s="88" t="s">
        <v>8</v>
      </c>
      <c r="B24" s="72">
        <v>22</v>
      </c>
      <c r="C24" s="194"/>
      <c r="D24" s="196"/>
      <c r="F24" s="207" t="s">
        <v>90</v>
      </c>
      <c r="G24" s="208"/>
      <c r="H24" s="209"/>
      <c r="I24" s="110"/>
      <c r="J24" s="161"/>
      <c r="K24" s="161"/>
      <c r="L24" s="161"/>
      <c r="M24" s="161"/>
      <c r="N24" s="161"/>
      <c r="O24" s="161"/>
      <c r="P24" s="161"/>
    </row>
    <row r="25" spans="1:16" ht="13.5" customHeight="1">
      <c r="A25" s="138" t="s">
        <v>96</v>
      </c>
      <c r="B25" s="172">
        <v>23</v>
      </c>
      <c r="C25" s="202"/>
      <c r="D25" s="196"/>
      <c r="F25" s="84">
        <v>1</v>
      </c>
      <c r="G25" s="69">
        <v>0</v>
      </c>
      <c r="H25" s="100"/>
      <c r="I25" s="110"/>
      <c r="J25" s="197"/>
      <c r="K25" s="197"/>
      <c r="L25" s="197"/>
      <c r="M25" s="197"/>
      <c r="N25" s="197"/>
      <c r="O25" s="197"/>
      <c r="P25" s="197"/>
    </row>
    <row r="26" spans="2:13" ht="13.5" customHeight="1">
      <c r="B26" s="93"/>
      <c r="C26" s="194"/>
      <c r="D26" s="196"/>
      <c r="F26" s="84">
        <v>2</v>
      </c>
      <c r="G26" s="72">
        <v>4</v>
      </c>
      <c r="H26" s="210">
        <v>1</v>
      </c>
      <c r="I26" s="116"/>
      <c r="J26" s="201"/>
      <c r="K26" s="201"/>
      <c r="L26" s="201"/>
      <c r="M26" s="110"/>
    </row>
    <row r="27" spans="1:13" ht="13.5" customHeight="1" thickBot="1">
      <c r="A27" s="164"/>
      <c r="B27" s="93"/>
      <c r="C27" s="104"/>
      <c r="D27" s="162"/>
      <c r="F27" s="84">
        <v>3</v>
      </c>
      <c r="G27" s="72">
        <v>3</v>
      </c>
      <c r="H27" s="211"/>
      <c r="I27" s="116"/>
      <c r="J27" s="197"/>
      <c r="K27" s="197"/>
      <c r="L27" s="197"/>
      <c r="M27" s="110"/>
    </row>
    <row r="28" spans="1:13" ht="13.5" customHeight="1" thickBot="1">
      <c r="A28" s="68" t="s">
        <v>52</v>
      </c>
      <c r="B28" s="105">
        <f>SUM(B23:B27)</f>
        <v>70</v>
      </c>
      <c r="C28" s="117"/>
      <c r="D28" s="118">
        <f>SUM(D23:D27)</f>
        <v>3</v>
      </c>
      <c r="F28" s="84">
        <v>4</v>
      </c>
      <c r="G28" s="84">
        <v>5</v>
      </c>
      <c r="H28" s="212"/>
      <c r="I28" s="116"/>
      <c r="J28" s="197"/>
      <c r="K28" s="197"/>
      <c r="L28" s="197"/>
      <c r="M28" s="110"/>
    </row>
    <row r="29" spans="1:9" ht="13.5" customHeight="1">
      <c r="A29" s="98" t="s">
        <v>97</v>
      </c>
      <c r="B29" s="92">
        <v>23</v>
      </c>
      <c r="C29" s="194">
        <f>B34+B35+B36</f>
        <v>52</v>
      </c>
      <c r="D29" s="195">
        <v>3</v>
      </c>
      <c r="F29" s="84">
        <v>5</v>
      </c>
      <c r="G29" s="84">
        <v>0</v>
      </c>
      <c r="H29" s="115"/>
      <c r="I29" s="116"/>
    </row>
    <row r="30" spans="1:13" ht="13.5" customHeight="1">
      <c r="A30" s="88" t="s">
        <v>10</v>
      </c>
      <c r="B30" s="72">
        <v>23</v>
      </c>
      <c r="C30" s="194"/>
      <c r="D30" s="196"/>
      <c r="F30" s="69">
        <v>6</v>
      </c>
      <c r="G30" s="72">
        <v>0</v>
      </c>
      <c r="H30" s="115"/>
      <c r="I30" s="86"/>
      <c r="J30" s="197"/>
      <c r="K30" s="197"/>
      <c r="L30" s="197"/>
      <c r="M30" s="197"/>
    </row>
    <row r="31" spans="1:9" ht="13.5" customHeight="1">
      <c r="A31" s="78" t="s">
        <v>69</v>
      </c>
      <c r="B31" s="86">
        <v>24</v>
      </c>
      <c r="C31" s="194"/>
      <c r="D31" s="196"/>
      <c r="F31" s="69">
        <v>7</v>
      </c>
      <c r="G31" s="72">
        <v>3</v>
      </c>
      <c r="H31" s="193">
        <v>1</v>
      </c>
      <c r="I31" s="86"/>
    </row>
    <row r="32" spans="1:13" ht="13.5" customHeight="1" thickBot="1">
      <c r="A32" s="81"/>
      <c r="C32" s="92"/>
      <c r="D32" s="165"/>
      <c r="F32" s="72">
        <v>8</v>
      </c>
      <c r="G32" s="69">
        <v>1</v>
      </c>
      <c r="H32" s="196"/>
      <c r="I32" s="86"/>
      <c r="J32" s="86"/>
      <c r="K32" s="197"/>
      <c r="L32" s="197"/>
      <c r="M32" s="197"/>
    </row>
    <row r="33" spans="1:13" ht="13.5" customHeight="1" thickBot="1">
      <c r="A33" s="68" t="s">
        <v>52</v>
      </c>
      <c r="B33" s="105">
        <f>SUM(B29:B32)</f>
        <v>70</v>
      </c>
      <c r="C33" s="105"/>
      <c r="D33" s="120">
        <f>SUM(D29:D32)</f>
        <v>3</v>
      </c>
      <c r="F33" s="72">
        <v>9</v>
      </c>
      <c r="G33" s="69">
        <v>2</v>
      </c>
      <c r="H33" s="198"/>
      <c r="I33" s="86"/>
      <c r="J33" s="86"/>
      <c r="K33" s="197"/>
      <c r="L33" s="197"/>
      <c r="M33" s="197"/>
    </row>
    <row r="34" spans="1:13" ht="13.5" customHeight="1" thickBot="1">
      <c r="A34" s="98" t="s">
        <v>11</v>
      </c>
      <c r="B34" s="169">
        <v>15</v>
      </c>
      <c r="C34" s="167">
        <f>B39+B40</f>
        <v>44</v>
      </c>
      <c r="D34" s="166">
        <v>3</v>
      </c>
      <c r="F34" s="122" t="s">
        <v>52</v>
      </c>
      <c r="G34" s="123">
        <f>SUM(G25:G33)</f>
        <v>18</v>
      </c>
      <c r="H34" s="124">
        <f>H31+H30+H26</f>
        <v>2</v>
      </c>
      <c r="I34" s="86"/>
      <c r="J34" s="86"/>
      <c r="K34" s="197"/>
      <c r="L34" s="197"/>
      <c r="M34" s="197"/>
    </row>
    <row r="35" spans="1:16" ht="13.5" customHeight="1" thickBot="1">
      <c r="A35" s="88" t="s">
        <v>12</v>
      </c>
      <c r="B35" s="69">
        <v>17</v>
      </c>
      <c r="C35" s="168"/>
      <c r="D35" s="121"/>
      <c r="F35" s="88" t="s">
        <v>91</v>
      </c>
      <c r="G35" s="111">
        <f>G23+G34</f>
        <v>22</v>
      </c>
      <c r="H35" s="119"/>
      <c r="J35" s="86"/>
      <c r="K35" s="197"/>
      <c r="L35" s="197"/>
      <c r="M35" s="197"/>
      <c r="N35" s="197"/>
      <c r="O35" s="197"/>
      <c r="P35" s="197"/>
    </row>
    <row r="36" spans="1:16" ht="13.5" customHeight="1">
      <c r="A36" s="78" t="s">
        <v>13</v>
      </c>
      <c r="B36" s="93">
        <v>20</v>
      </c>
      <c r="C36" s="104"/>
      <c r="D36" s="121"/>
      <c r="F36" s="110"/>
      <c r="G36" s="110"/>
      <c r="H36" s="110"/>
      <c r="J36" s="86"/>
      <c r="K36" s="197"/>
      <c r="L36" s="197"/>
      <c r="M36" s="197"/>
      <c r="N36" s="197"/>
      <c r="O36" s="197"/>
      <c r="P36" s="197"/>
    </row>
    <row r="37" spans="1:16" ht="13.5" customHeight="1" thickBot="1">
      <c r="A37" s="81"/>
      <c r="B37" s="170"/>
      <c r="C37" s="104"/>
      <c r="D37" s="162"/>
      <c r="F37" s="125"/>
      <c r="G37" s="125"/>
      <c r="H37" s="126"/>
      <c r="J37" s="86"/>
      <c r="K37" s="197"/>
      <c r="L37" s="197"/>
      <c r="M37" s="197"/>
      <c r="N37" s="197"/>
      <c r="O37" s="197"/>
      <c r="P37" s="197"/>
    </row>
    <row r="38" spans="1:16" ht="13.5" customHeight="1" thickBot="1">
      <c r="A38" s="68" t="s">
        <v>52</v>
      </c>
      <c r="B38" s="105">
        <f>SUM(B34:B37)</f>
        <v>52</v>
      </c>
      <c r="C38" s="105"/>
      <c r="D38" s="120">
        <f>SUM(D34:D37)</f>
        <v>3</v>
      </c>
      <c r="J38" s="86"/>
      <c r="K38" s="197"/>
      <c r="L38" s="197"/>
      <c r="M38" s="197"/>
      <c r="N38" s="197"/>
      <c r="O38" s="197"/>
      <c r="P38" s="197"/>
    </row>
    <row r="39" spans="1:10" ht="13.5" customHeight="1" thickBot="1">
      <c r="A39" s="98" t="s">
        <v>14</v>
      </c>
      <c r="B39" s="108">
        <v>21</v>
      </c>
      <c r="C39" s="127" t="e">
        <f>B44+B45+#REF!+#REF!</f>
        <v>#REF!</v>
      </c>
      <c r="D39" s="203">
        <v>3</v>
      </c>
      <c r="F39" s="68" t="s">
        <v>73</v>
      </c>
      <c r="G39" s="77" t="s">
        <v>88</v>
      </c>
      <c r="H39" s="120" t="s">
        <v>89</v>
      </c>
      <c r="J39" s="86"/>
    </row>
    <row r="40" spans="1:10" ht="13.5" customHeight="1">
      <c r="A40" s="78" t="s">
        <v>15</v>
      </c>
      <c r="B40" s="75">
        <v>23</v>
      </c>
      <c r="C40" s="127"/>
      <c r="D40" s="204"/>
      <c r="F40" s="76" t="s">
        <v>32</v>
      </c>
      <c r="G40" s="128">
        <f>B22</f>
        <v>253</v>
      </c>
      <c r="H40" s="128">
        <f>D22</f>
        <v>12</v>
      </c>
      <c r="J40" s="86"/>
    </row>
    <row r="41" spans="1:10" ht="13.5" customHeight="1">
      <c r="A41" s="88" t="s">
        <v>16</v>
      </c>
      <c r="B41" s="72">
        <v>21</v>
      </c>
      <c r="C41" s="72"/>
      <c r="D41" s="204"/>
      <c r="F41" s="49" t="s">
        <v>33</v>
      </c>
      <c r="G41" s="129">
        <f>B49</f>
        <v>326</v>
      </c>
      <c r="H41" s="130">
        <f>D49</f>
        <v>15</v>
      </c>
      <c r="I41" s="85" t="s">
        <v>72</v>
      </c>
      <c r="J41" s="86"/>
    </row>
    <row r="42" spans="1:10" ht="13.5" customHeight="1" thickBot="1">
      <c r="A42" s="81"/>
      <c r="B42" s="92"/>
      <c r="C42" s="104"/>
      <c r="D42" s="205"/>
      <c r="F42" s="49" t="s">
        <v>34</v>
      </c>
      <c r="G42" s="129">
        <f>B56</f>
        <v>79</v>
      </c>
      <c r="H42" s="129">
        <f>D56</f>
        <v>4</v>
      </c>
      <c r="J42" s="86"/>
    </row>
    <row r="43" spans="1:8" ht="13.5" customHeight="1" thickBot="1">
      <c r="A43" s="68" t="s">
        <v>52</v>
      </c>
      <c r="B43" s="105">
        <f>SUM(B39:B42)</f>
        <v>65</v>
      </c>
      <c r="C43" s="117"/>
      <c r="D43" s="118">
        <f>SUM(D39:D42)</f>
        <v>3</v>
      </c>
      <c r="F43" s="49" t="s">
        <v>35</v>
      </c>
      <c r="G43" s="129">
        <f>K10</f>
        <v>40</v>
      </c>
      <c r="H43" s="129">
        <f>L10</f>
        <v>6</v>
      </c>
    </row>
    <row r="44" spans="1:13" ht="13.5" customHeight="1">
      <c r="A44" s="131" t="s">
        <v>17</v>
      </c>
      <c r="B44" s="108">
        <v>19</v>
      </c>
      <c r="C44" s="132"/>
      <c r="D44" s="195">
        <v>3</v>
      </c>
      <c r="F44" s="49" t="s">
        <v>31</v>
      </c>
      <c r="G44" s="129">
        <f>G34</f>
        <v>18</v>
      </c>
      <c r="H44" s="129">
        <f>H34</f>
        <v>2</v>
      </c>
      <c r="J44" s="133"/>
      <c r="K44" s="133"/>
      <c r="L44" s="133"/>
      <c r="M44" s="133"/>
    </row>
    <row r="45" spans="1:13" ht="13.5" customHeight="1">
      <c r="A45" s="134" t="s">
        <v>18</v>
      </c>
      <c r="B45" s="72">
        <v>25</v>
      </c>
      <c r="C45" s="75"/>
      <c r="D45" s="196"/>
      <c r="F45" s="71" t="s">
        <v>86</v>
      </c>
      <c r="G45" s="88">
        <f>P57</f>
        <v>27</v>
      </c>
      <c r="H45" s="88">
        <f>P55</f>
        <v>6</v>
      </c>
      <c r="J45" s="133"/>
      <c r="K45" s="133"/>
      <c r="L45" s="133"/>
      <c r="M45" s="133"/>
    </row>
    <row r="46" spans="1:13" ht="13.5" customHeight="1" thickBot="1">
      <c r="A46" s="88" t="s">
        <v>98</v>
      </c>
      <c r="B46" s="72">
        <v>25</v>
      </c>
      <c r="C46" s="135"/>
      <c r="D46" s="198"/>
      <c r="F46" s="78" t="s">
        <v>77</v>
      </c>
      <c r="G46" s="78">
        <f>G23</f>
        <v>4</v>
      </c>
      <c r="H46" s="78"/>
      <c r="J46" s="133"/>
      <c r="K46" s="133"/>
      <c r="L46" s="133"/>
      <c r="M46" s="133"/>
    </row>
    <row r="47" spans="1:13" ht="13.5" customHeight="1" thickBot="1">
      <c r="A47" s="148"/>
      <c r="B47" s="92"/>
      <c r="C47" s="104"/>
      <c r="D47" s="149"/>
      <c r="F47" s="80" t="s">
        <v>44</v>
      </c>
      <c r="G47" s="136">
        <f>SUM(G40:G46)</f>
        <v>747</v>
      </c>
      <c r="H47" s="137">
        <f>SUM(H40:H46)</f>
        <v>45</v>
      </c>
      <c r="J47" s="139"/>
      <c r="K47" s="139"/>
      <c r="L47" s="139"/>
      <c r="M47" s="139"/>
    </row>
    <row r="48" spans="1:13" ht="13.5" customHeight="1" thickBot="1">
      <c r="A48" s="68" t="s">
        <v>52</v>
      </c>
      <c r="B48" s="105">
        <f>SUM(B44:B47)</f>
        <v>69</v>
      </c>
      <c r="C48" s="117"/>
      <c r="D48" s="118">
        <f>SUM(D44:D47)</f>
        <v>3</v>
      </c>
      <c r="J48" s="133"/>
      <c r="K48" s="133"/>
      <c r="L48" s="133"/>
      <c r="M48" s="133"/>
    </row>
    <row r="49" spans="1:13" ht="16.5" customHeight="1" thickBot="1">
      <c r="A49" s="79" t="s">
        <v>52</v>
      </c>
      <c r="B49" s="123">
        <f>B28+B33+B38+B43+B48</f>
        <v>326</v>
      </c>
      <c r="C49" s="143"/>
      <c r="D49" s="144">
        <f>D23+D29+D34+D39+D44</f>
        <v>15</v>
      </c>
      <c r="J49" s="133"/>
      <c r="K49" s="133"/>
      <c r="L49" s="133"/>
      <c r="M49" s="133"/>
    </row>
    <row r="50" spans="1:13" ht="21.75" customHeight="1">
      <c r="A50" s="98" t="s">
        <v>20</v>
      </c>
      <c r="B50" s="73">
        <v>20</v>
      </c>
      <c r="C50" s="108"/>
      <c r="D50" s="203">
        <v>2</v>
      </c>
      <c r="F50" s="145" t="s">
        <v>56</v>
      </c>
      <c r="G50" s="146">
        <f>G47/H47</f>
        <v>16.6</v>
      </c>
      <c r="I50" s="147"/>
      <c r="J50" s="133"/>
      <c r="K50" s="133"/>
      <c r="L50" s="133"/>
      <c r="M50" s="133"/>
    </row>
    <row r="51" spans="1:13" ht="24" customHeight="1" thickBot="1">
      <c r="A51" s="98" t="s">
        <v>21</v>
      </c>
      <c r="B51" s="73">
        <v>22</v>
      </c>
      <c r="C51" s="104"/>
      <c r="D51" s="205"/>
      <c r="F51" s="145" t="s">
        <v>92</v>
      </c>
      <c r="G51" s="146">
        <f>B57/D57</f>
        <v>21.225806451612904</v>
      </c>
      <c r="I51" s="147"/>
      <c r="J51" s="133"/>
      <c r="K51" s="133"/>
      <c r="L51" s="133"/>
      <c r="M51" s="133"/>
    </row>
    <row r="52" spans="1:13" ht="16.5" customHeight="1" thickBot="1">
      <c r="A52" s="68" t="s">
        <v>52</v>
      </c>
      <c r="B52" s="105">
        <f>SUM(B50:B51)</f>
        <v>42</v>
      </c>
      <c r="C52" s="117"/>
      <c r="D52" s="118"/>
      <c r="F52" s="145" t="s">
        <v>93</v>
      </c>
      <c r="G52" s="146">
        <f>(B57+G34)/(D57+H34)</f>
        <v>20.484848484848484</v>
      </c>
      <c r="H52" s="85" t="s">
        <v>72</v>
      </c>
      <c r="I52" s="147"/>
      <c r="J52" s="133"/>
      <c r="K52" s="133"/>
      <c r="L52" s="133"/>
      <c r="M52" s="133"/>
    </row>
    <row r="53" spans="1:13" ht="13.5" customHeight="1">
      <c r="A53" s="160" t="s">
        <v>39</v>
      </c>
      <c r="B53" s="73">
        <v>20</v>
      </c>
      <c r="C53" s="92"/>
      <c r="D53" s="149">
        <v>2</v>
      </c>
      <c r="F53" s="65" t="s">
        <v>95</v>
      </c>
      <c r="G53" s="146">
        <f>(K10/L10)+(P57/P55)</f>
        <v>11.166666666666668</v>
      </c>
      <c r="H53" s="147"/>
      <c r="I53" s="147"/>
      <c r="J53" s="133"/>
      <c r="K53" s="133"/>
      <c r="L53" s="133"/>
      <c r="M53" s="133"/>
    </row>
    <row r="54" spans="1:16" ht="13.5" customHeight="1">
      <c r="A54" s="148" t="s">
        <v>40</v>
      </c>
      <c r="B54" s="69">
        <v>17</v>
      </c>
      <c r="C54" s="104"/>
      <c r="D54" s="149"/>
      <c r="F54" s="150"/>
      <c r="G54" s="151"/>
      <c r="H54" s="147"/>
      <c r="I54" s="147"/>
      <c r="J54" s="152"/>
      <c r="K54" s="152"/>
      <c r="L54" s="152"/>
      <c r="M54" s="152"/>
      <c r="P54" s="85" t="s">
        <v>94</v>
      </c>
    </row>
    <row r="55" spans="1:16" ht="13.5" customHeight="1" thickBot="1">
      <c r="A55" s="82" t="s">
        <v>52</v>
      </c>
      <c r="B55" s="140">
        <f>SUM(B53:B54)</f>
        <v>37</v>
      </c>
      <c r="C55" s="141"/>
      <c r="D55" s="142"/>
      <c r="F55" s="13"/>
      <c r="G55" s="13">
        <v>1</v>
      </c>
      <c r="H55" s="13"/>
      <c r="I55" s="213">
        <v>1</v>
      </c>
      <c r="J55" s="214"/>
      <c r="K55" s="13">
        <v>1</v>
      </c>
      <c r="L55" s="13">
        <v>1</v>
      </c>
      <c r="M55" s="13">
        <v>1</v>
      </c>
      <c r="N55" s="13"/>
      <c r="O55" s="13">
        <v>1</v>
      </c>
      <c r="P55" s="13">
        <f>SUM(G55:O55)</f>
        <v>6</v>
      </c>
    </row>
    <row r="56" spans="1:16" ht="17.25" customHeight="1" thickBot="1">
      <c r="A56" s="79" t="s">
        <v>52</v>
      </c>
      <c r="B56" s="123">
        <f>B52+B55</f>
        <v>79</v>
      </c>
      <c r="C56" s="143"/>
      <c r="D56" s="144">
        <f>D50+D53</f>
        <v>4</v>
      </c>
      <c r="F56" s="100" t="s">
        <v>86</v>
      </c>
      <c r="G56" s="72">
        <v>1</v>
      </c>
      <c r="H56" s="72">
        <v>2</v>
      </c>
      <c r="I56" s="145" t="s">
        <v>87</v>
      </c>
      <c r="J56" s="145" t="s">
        <v>46</v>
      </c>
      <c r="K56" s="72">
        <v>5</v>
      </c>
      <c r="L56" s="72">
        <v>6</v>
      </c>
      <c r="M56" s="72">
        <v>7</v>
      </c>
      <c r="N56" s="72">
        <v>8</v>
      </c>
      <c r="O56" s="72">
        <v>9</v>
      </c>
      <c r="P56" s="100" t="s">
        <v>44</v>
      </c>
    </row>
    <row r="57" spans="1:16" ht="17.25" customHeight="1" thickBot="1">
      <c r="A57" s="59" t="s">
        <v>52</v>
      </c>
      <c r="B57" s="113">
        <f>B22+B49+B56</f>
        <v>658</v>
      </c>
      <c r="C57" s="153"/>
      <c r="D57" s="114">
        <f>D22+D49+D56</f>
        <v>31</v>
      </c>
      <c r="F57" s="100"/>
      <c r="G57" s="100">
        <v>7</v>
      </c>
      <c r="H57" s="100"/>
      <c r="I57" s="178">
        <v>2</v>
      </c>
      <c r="J57" s="178">
        <v>6</v>
      </c>
      <c r="K57" s="100">
        <v>2</v>
      </c>
      <c r="L57" s="100">
        <v>2</v>
      </c>
      <c r="M57" s="100">
        <v>4</v>
      </c>
      <c r="N57" s="100">
        <v>0</v>
      </c>
      <c r="O57" s="100">
        <v>4</v>
      </c>
      <c r="P57" s="100">
        <f>SUM(G57:O57)</f>
        <v>27</v>
      </c>
    </row>
    <row r="58" spans="8:16" ht="12.75">
      <c r="H58" s="206"/>
      <c r="I58" s="206"/>
      <c r="J58" s="206"/>
      <c r="K58" s="206"/>
      <c r="L58" s="206"/>
      <c r="M58" s="206"/>
      <c r="N58" s="206"/>
      <c r="O58" s="206"/>
      <c r="P58" s="206"/>
    </row>
    <row r="59" spans="9:10" ht="12.75">
      <c r="I59" s="147"/>
      <c r="J59" s="147"/>
    </row>
    <row r="60" ht="12.75">
      <c r="I60" s="147"/>
    </row>
    <row r="61" spans="6:9" ht="12.75">
      <c r="F61" s="154"/>
      <c r="G61" s="154"/>
      <c r="H61" s="154"/>
      <c r="I61" s="154"/>
    </row>
    <row r="62" spans="6:9" ht="12.75">
      <c r="F62" s="154"/>
      <c r="G62" s="154"/>
      <c r="H62" s="154"/>
      <c r="I62" s="154"/>
    </row>
    <row r="63" spans="6:9" ht="12.75">
      <c r="F63" s="154"/>
      <c r="G63" s="154"/>
      <c r="H63" s="154"/>
      <c r="I63" s="154"/>
    </row>
    <row r="64" spans="6:9" ht="12.75">
      <c r="F64" s="154"/>
      <c r="G64" s="154"/>
      <c r="H64" s="154"/>
      <c r="I64" s="154"/>
    </row>
    <row r="65" spans="1:12" ht="12.75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</row>
    <row r="66" spans="6:9" ht="12.75">
      <c r="F66" s="154"/>
      <c r="G66" s="154"/>
      <c r="H66" s="154"/>
      <c r="I66" s="154"/>
    </row>
    <row r="67" spans="6:9" ht="12.75">
      <c r="F67" s="154"/>
      <c r="G67" s="154"/>
      <c r="H67" s="154"/>
      <c r="I67" s="154"/>
    </row>
    <row r="68" spans="6:9" ht="12.75">
      <c r="F68" s="154"/>
      <c r="G68" s="154"/>
      <c r="H68" s="154"/>
      <c r="I68" s="154"/>
    </row>
    <row r="69" spans="6:9" ht="12.75">
      <c r="F69" s="154"/>
      <c r="G69" s="154"/>
      <c r="H69" s="154"/>
      <c r="I69" s="154"/>
    </row>
    <row r="70" spans="6:9" ht="12.75">
      <c r="F70" s="154"/>
      <c r="G70" s="154"/>
      <c r="H70" s="154"/>
      <c r="I70" s="154"/>
    </row>
    <row r="71" spans="6:9" ht="12.75">
      <c r="F71" s="154"/>
      <c r="G71" s="154"/>
      <c r="H71" s="154"/>
      <c r="I71" s="154"/>
    </row>
    <row r="72" spans="6:9" ht="12.75">
      <c r="F72" s="154"/>
      <c r="G72" s="154"/>
      <c r="H72" s="154"/>
      <c r="I72" s="154"/>
    </row>
    <row r="73" spans="6:9" ht="12.75">
      <c r="F73" s="154"/>
      <c r="G73" s="154"/>
      <c r="H73" s="154"/>
      <c r="I73" s="154"/>
    </row>
  </sheetData>
  <sheetProtection/>
  <mergeCells count="43">
    <mergeCell ref="I55:J55"/>
    <mergeCell ref="J19:P19"/>
    <mergeCell ref="K36:P36"/>
    <mergeCell ref="K37:P37"/>
    <mergeCell ref="J17:O17"/>
    <mergeCell ref="J22:P22"/>
    <mergeCell ref="J21:P21"/>
    <mergeCell ref="J27:L27"/>
    <mergeCell ref="F24:H24"/>
    <mergeCell ref="K34:M34"/>
    <mergeCell ref="K33:M33"/>
    <mergeCell ref="K38:P38"/>
    <mergeCell ref="D50:D51"/>
    <mergeCell ref="J23:P23"/>
    <mergeCell ref="H31:H33"/>
    <mergeCell ref="H26:H28"/>
    <mergeCell ref="J25:P25"/>
    <mergeCell ref="A65:L65"/>
    <mergeCell ref="D39:D42"/>
    <mergeCell ref="D44:D46"/>
    <mergeCell ref="K35:P35"/>
    <mergeCell ref="J28:L28"/>
    <mergeCell ref="C29:C31"/>
    <mergeCell ref="D29:D31"/>
    <mergeCell ref="J30:M30"/>
    <mergeCell ref="K32:M32"/>
    <mergeCell ref="H58:P58"/>
    <mergeCell ref="C23:C26"/>
    <mergeCell ref="D23:D26"/>
    <mergeCell ref="J26:L26"/>
    <mergeCell ref="C13:C15"/>
    <mergeCell ref="D13:D15"/>
    <mergeCell ref="J16:L16"/>
    <mergeCell ref="C17:C18"/>
    <mergeCell ref="D17:D19"/>
    <mergeCell ref="J18:M18"/>
    <mergeCell ref="J20:P20"/>
    <mergeCell ref="A1:K1"/>
    <mergeCell ref="A2:K2"/>
    <mergeCell ref="C5:C6"/>
    <mergeCell ref="D5:D6"/>
    <mergeCell ref="C9:C10"/>
    <mergeCell ref="D9:D10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7.00390625" style="1" customWidth="1"/>
    <col min="2" max="2" width="11.421875" style="1" customWidth="1"/>
    <col min="3" max="3" width="8.00390625" style="1" customWidth="1"/>
    <col min="4" max="4" width="5.421875" style="1" customWidth="1"/>
    <col min="5" max="5" width="17.8515625" style="1" customWidth="1"/>
    <col min="6" max="6" width="7.421875" style="1" customWidth="1"/>
    <col min="7" max="11" width="7.28125" style="1" customWidth="1"/>
    <col min="12" max="12" width="5.8515625" style="1" customWidth="1"/>
    <col min="13" max="16384" width="9.140625" style="1" customWidth="1"/>
  </cols>
  <sheetData>
    <row r="1" spans="1:11" ht="15" customHeight="1">
      <c r="A1" s="184" t="s">
        <v>36</v>
      </c>
      <c r="B1" s="184"/>
      <c r="C1" s="184"/>
      <c r="D1" s="184"/>
      <c r="E1" s="184"/>
      <c r="F1" s="184"/>
      <c r="G1" s="184"/>
      <c r="H1" s="184"/>
      <c r="I1" s="184"/>
      <c r="J1" s="184"/>
      <c r="K1" s="26"/>
    </row>
    <row r="2" spans="1:11" ht="15" customHeight="1">
      <c r="A2" s="184" t="s">
        <v>45</v>
      </c>
      <c r="B2" s="184"/>
      <c r="C2" s="184"/>
      <c r="D2" s="184"/>
      <c r="E2" s="184"/>
      <c r="F2" s="184"/>
      <c r="G2" s="184"/>
      <c r="H2" s="184"/>
      <c r="I2" s="184"/>
      <c r="J2" s="184"/>
      <c r="K2" s="26"/>
    </row>
    <row r="4" spans="1:11" s="10" customFormat="1" ht="45">
      <c r="A4" s="9" t="s">
        <v>0</v>
      </c>
      <c r="B4" s="9" t="s">
        <v>1</v>
      </c>
      <c r="C4" s="9" t="s">
        <v>2</v>
      </c>
      <c r="E4" s="9" t="s">
        <v>22</v>
      </c>
      <c r="F4" s="9">
        <v>1</v>
      </c>
      <c r="G4" s="9">
        <v>2</v>
      </c>
      <c r="H4" s="9">
        <v>3</v>
      </c>
      <c r="I4" s="9">
        <v>4</v>
      </c>
      <c r="J4" s="9" t="s">
        <v>25</v>
      </c>
      <c r="K4" s="9" t="s">
        <v>2</v>
      </c>
    </row>
    <row r="5" spans="1:11" ht="15">
      <c r="A5" s="6" t="s">
        <v>3</v>
      </c>
      <c r="B5" s="6">
        <v>20</v>
      </c>
      <c r="C5" s="181">
        <v>2</v>
      </c>
      <c r="E5" s="5" t="s">
        <v>24</v>
      </c>
      <c r="F5" s="4">
        <v>3</v>
      </c>
      <c r="G5" s="4">
        <v>0</v>
      </c>
      <c r="H5" s="4">
        <v>6</v>
      </c>
      <c r="I5" s="4">
        <v>3</v>
      </c>
      <c r="J5" s="4">
        <f aca="true" t="shared" si="0" ref="J5:J11">SUM(F5:I5)</f>
        <v>12</v>
      </c>
      <c r="K5" s="4">
        <v>2</v>
      </c>
    </row>
    <row r="6" spans="1:11" ht="15">
      <c r="A6" s="6" t="s">
        <v>4</v>
      </c>
      <c r="B6" s="6">
        <v>18</v>
      </c>
      <c r="C6" s="182"/>
      <c r="E6" s="5" t="s">
        <v>23</v>
      </c>
      <c r="F6" s="4">
        <v>5</v>
      </c>
      <c r="G6" s="4">
        <v>0</v>
      </c>
      <c r="H6" s="4">
        <v>2</v>
      </c>
      <c r="I6" s="4">
        <v>3</v>
      </c>
      <c r="J6" s="4">
        <f t="shared" si="0"/>
        <v>10</v>
      </c>
      <c r="K6" s="4">
        <v>2</v>
      </c>
    </row>
    <row r="7" spans="1:11" ht="15">
      <c r="A7" s="7" t="s">
        <v>41</v>
      </c>
      <c r="B7" s="6">
        <v>20</v>
      </c>
      <c r="C7" s="181">
        <v>3</v>
      </c>
      <c r="E7" s="5" t="s">
        <v>26</v>
      </c>
      <c r="F7" s="4">
        <v>0</v>
      </c>
      <c r="G7" s="4">
        <v>5</v>
      </c>
      <c r="H7" s="4">
        <v>4</v>
      </c>
      <c r="I7" s="4">
        <v>0</v>
      </c>
      <c r="J7" s="4">
        <f t="shared" si="0"/>
        <v>9</v>
      </c>
      <c r="K7" s="4">
        <v>1</v>
      </c>
    </row>
    <row r="8" spans="1:11" ht="15">
      <c r="A8" s="7" t="s">
        <v>42</v>
      </c>
      <c r="B8" s="6">
        <v>16</v>
      </c>
      <c r="C8" s="182"/>
      <c r="E8" s="5" t="s">
        <v>27</v>
      </c>
      <c r="F8" s="4">
        <v>0</v>
      </c>
      <c r="G8" s="4">
        <v>0</v>
      </c>
      <c r="H8" s="4">
        <v>4</v>
      </c>
      <c r="I8" s="4">
        <v>4</v>
      </c>
      <c r="J8" s="4">
        <f t="shared" si="0"/>
        <v>8</v>
      </c>
      <c r="K8" s="4">
        <v>1</v>
      </c>
    </row>
    <row r="9" spans="1:11" ht="15">
      <c r="A9" s="7" t="s">
        <v>43</v>
      </c>
      <c r="B9" s="6">
        <v>15</v>
      </c>
      <c r="C9" s="181">
        <v>1</v>
      </c>
      <c r="E9" s="5" t="s">
        <v>28</v>
      </c>
      <c r="F9" s="4">
        <v>2</v>
      </c>
      <c r="G9" s="4">
        <v>4</v>
      </c>
      <c r="H9" s="4">
        <v>6</v>
      </c>
      <c r="I9" s="4">
        <v>3</v>
      </c>
      <c r="J9" s="4">
        <f t="shared" si="0"/>
        <v>15</v>
      </c>
      <c r="K9" s="4">
        <v>2</v>
      </c>
    </row>
    <row r="10" spans="1:11" ht="15">
      <c r="A10" s="7">
        <v>3</v>
      </c>
      <c r="B10" s="6">
        <v>24</v>
      </c>
      <c r="C10" s="182"/>
      <c r="E10" s="5" t="s">
        <v>29</v>
      </c>
      <c r="F10" s="4">
        <v>8</v>
      </c>
      <c r="G10" s="4">
        <v>6</v>
      </c>
      <c r="H10" s="4">
        <v>6</v>
      </c>
      <c r="I10" s="4">
        <v>0</v>
      </c>
      <c r="J10" s="4">
        <f t="shared" si="0"/>
        <v>20</v>
      </c>
      <c r="K10" s="4">
        <v>2</v>
      </c>
    </row>
    <row r="11" spans="1:11" ht="15">
      <c r="A11" s="6" t="s">
        <v>5</v>
      </c>
      <c r="B11" s="6">
        <v>13</v>
      </c>
      <c r="C11" s="181">
        <v>2</v>
      </c>
      <c r="E11" s="5" t="s">
        <v>30</v>
      </c>
      <c r="F11" s="4">
        <v>6</v>
      </c>
      <c r="G11" s="4">
        <v>6</v>
      </c>
      <c r="H11" s="4">
        <v>9</v>
      </c>
      <c r="I11" s="4">
        <v>3</v>
      </c>
      <c r="J11" s="4">
        <f t="shared" si="0"/>
        <v>24</v>
      </c>
      <c r="K11" s="4">
        <v>2</v>
      </c>
    </row>
    <row r="12" spans="1:11" ht="15">
      <c r="A12" s="6" t="s">
        <v>6</v>
      </c>
      <c r="B12" s="6">
        <v>14</v>
      </c>
      <c r="C12" s="182"/>
      <c r="E12" s="3"/>
      <c r="F12" s="2">
        <f>SUM(F5:F11)</f>
        <v>24</v>
      </c>
      <c r="G12" s="2">
        <f>SUM(G5:G11)</f>
        <v>21</v>
      </c>
      <c r="H12" s="2">
        <f>SUM(H5:H11)</f>
        <v>37</v>
      </c>
      <c r="I12" s="2">
        <f>SUM(I5:I11)</f>
        <v>16</v>
      </c>
      <c r="J12" s="2">
        <f>SUM(J5:J11)</f>
        <v>98</v>
      </c>
      <c r="K12" s="2">
        <v>12</v>
      </c>
    </row>
    <row r="13" spans="2:3" ht="15.75">
      <c r="B13" s="16">
        <f>SUM(B5:B12)</f>
        <v>140</v>
      </c>
      <c r="C13" s="6"/>
    </row>
    <row r="14" spans="1:3" ht="15">
      <c r="A14" s="6" t="s">
        <v>7</v>
      </c>
      <c r="B14" s="6">
        <v>22</v>
      </c>
      <c r="C14" s="181">
        <v>4</v>
      </c>
    </row>
    <row r="15" spans="1:3" ht="15">
      <c r="A15" s="6" t="s">
        <v>8</v>
      </c>
      <c r="B15" s="6">
        <v>22</v>
      </c>
      <c r="C15" s="183"/>
    </row>
    <row r="16" spans="1:3" ht="15">
      <c r="A16" s="6" t="s">
        <v>37</v>
      </c>
      <c r="B16" s="6">
        <v>21</v>
      </c>
      <c r="C16" s="183"/>
    </row>
    <row r="17" spans="1:7" ht="45">
      <c r="A17" s="6" t="s">
        <v>38</v>
      </c>
      <c r="B17" s="6">
        <v>21</v>
      </c>
      <c r="C17" s="182"/>
      <c r="E17" s="11" t="s">
        <v>31</v>
      </c>
      <c r="F17" s="6"/>
      <c r="G17" s="9" t="s">
        <v>2</v>
      </c>
    </row>
    <row r="18" spans="1:7" ht="15.75">
      <c r="A18" s="6"/>
      <c r="B18" s="15">
        <f>SUM(B14:B17)</f>
        <v>86</v>
      </c>
      <c r="C18" s="6"/>
      <c r="E18" s="8">
        <v>2</v>
      </c>
      <c r="F18" s="6">
        <v>0</v>
      </c>
      <c r="G18" s="181">
        <v>2</v>
      </c>
    </row>
    <row r="19" spans="1:7" ht="15">
      <c r="A19" s="6" t="s">
        <v>9</v>
      </c>
      <c r="B19" s="6">
        <v>25</v>
      </c>
      <c r="C19" s="181">
        <v>2</v>
      </c>
      <c r="E19" s="8">
        <v>3</v>
      </c>
      <c r="F19" s="6">
        <v>4</v>
      </c>
      <c r="G19" s="183"/>
    </row>
    <row r="20" spans="1:7" ht="15">
      <c r="A20" s="6" t="s">
        <v>10</v>
      </c>
      <c r="B20" s="6">
        <v>25</v>
      </c>
      <c r="C20" s="182"/>
      <c r="E20" s="8">
        <v>4</v>
      </c>
      <c r="F20" s="6">
        <v>0</v>
      </c>
      <c r="G20" s="183"/>
    </row>
    <row r="21" spans="1:7" ht="15.75">
      <c r="A21" s="6"/>
      <c r="B21" s="15">
        <f>SUM(B19:B20)</f>
        <v>50</v>
      </c>
      <c r="C21" s="6"/>
      <c r="E21" s="8">
        <v>5</v>
      </c>
      <c r="F21" s="6">
        <v>2</v>
      </c>
      <c r="G21" s="182"/>
    </row>
    <row r="22" spans="1:7" ht="15">
      <c r="A22" s="6" t="s">
        <v>11</v>
      </c>
      <c r="B22" s="6">
        <v>22</v>
      </c>
      <c r="C22" s="181">
        <v>3</v>
      </c>
      <c r="E22" s="8">
        <v>6</v>
      </c>
      <c r="F22" s="6">
        <v>2</v>
      </c>
      <c r="G22" s="181">
        <v>2</v>
      </c>
    </row>
    <row r="23" spans="1:7" ht="15">
      <c r="A23" s="6" t="s">
        <v>12</v>
      </c>
      <c r="B23" s="6">
        <v>24</v>
      </c>
      <c r="C23" s="183"/>
      <c r="E23" s="8">
        <v>7</v>
      </c>
      <c r="F23" s="6">
        <v>3</v>
      </c>
      <c r="G23" s="183"/>
    </row>
    <row r="24" spans="1:7" ht="15">
      <c r="A24" s="6" t="s">
        <v>13</v>
      </c>
      <c r="B24" s="6">
        <v>26</v>
      </c>
      <c r="C24" s="182"/>
      <c r="E24" s="8">
        <v>8</v>
      </c>
      <c r="F24" s="6">
        <v>4</v>
      </c>
      <c r="G24" s="183"/>
    </row>
    <row r="25" spans="1:7" ht="15.75">
      <c r="A25" s="6"/>
      <c r="B25" s="15">
        <f>SUM(B22:B24)</f>
        <v>72</v>
      </c>
      <c r="C25" s="6"/>
      <c r="E25" s="8">
        <v>9</v>
      </c>
      <c r="F25" s="6">
        <v>3</v>
      </c>
      <c r="G25" s="182"/>
    </row>
    <row r="26" spans="1:6" ht="15">
      <c r="A26" s="6" t="s">
        <v>14</v>
      </c>
      <c r="B26" s="6">
        <v>25</v>
      </c>
      <c r="C26" s="181">
        <v>3</v>
      </c>
      <c r="F26" s="1">
        <f>SUM(F18:F25)</f>
        <v>18</v>
      </c>
    </row>
    <row r="27" spans="1:3" ht="15">
      <c r="A27" s="6" t="s">
        <v>15</v>
      </c>
      <c r="B27" s="6">
        <v>24</v>
      </c>
      <c r="C27" s="183"/>
    </row>
    <row r="28" spans="1:3" ht="15">
      <c r="A28" s="6" t="s">
        <v>16</v>
      </c>
      <c r="B28" s="6">
        <v>25</v>
      </c>
      <c r="C28" s="182"/>
    </row>
    <row r="29" spans="1:6" ht="15.75">
      <c r="A29" s="6"/>
      <c r="B29" s="15">
        <f>SUM(B26:B28)</f>
        <v>74</v>
      </c>
      <c r="C29" s="6"/>
      <c r="E29" s="21"/>
      <c r="F29" s="22"/>
    </row>
    <row r="30" spans="1:9" ht="15">
      <c r="A30" s="6" t="s">
        <v>17</v>
      </c>
      <c r="B30" s="6">
        <v>22</v>
      </c>
      <c r="C30" s="181">
        <v>3</v>
      </c>
      <c r="H30" s="12"/>
      <c r="I30" s="12"/>
    </row>
    <row r="31" spans="1:9" ht="15">
      <c r="A31" s="6" t="s">
        <v>18</v>
      </c>
      <c r="B31" s="6">
        <v>24</v>
      </c>
      <c r="C31" s="183"/>
      <c r="E31" s="3"/>
      <c r="H31" s="12"/>
      <c r="I31" s="12"/>
    </row>
    <row r="32" spans="1:9" ht="45">
      <c r="A32" s="6" t="s">
        <v>19</v>
      </c>
      <c r="B32" s="6">
        <v>22</v>
      </c>
      <c r="C32" s="182"/>
      <c r="E32" s="13" t="s">
        <v>25</v>
      </c>
      <c r="F32" s="6"/>
      <c r="G32" s="9" t="s">
        <v>2</v>
      </c>
      <c r="H32" s="12"/>
      <c r="I32" s="12"/>
    </row>
    <row r="33" spans="1:9" ht="15.75">
      <c r="A33" s="6"/>
      <c r="B33" s="15">
        <f>SUM(B30:B32)</f>
        <v>68</v>
      </c>
      <c r="C33" s="27">
        <v>15</v>
      </c>
      <c r="E33" s="14" t="s">
        <v>32</v>
      </c>
      <c r="F33" s="17">
        <f>B13</f>
        <v>140</v>
      </c>
      <c r="G33" s="4">
        <v>8</v>
      </c>
      <c r="H33" s="12"/>
      <c r="I33" s="12"/>
    </row>
    <row r="34" spans="1:9" ht="15.75">
      <c r="A34" s="6"/>
      <c r="B34" s="15">
        <f>B18+B21+B25+B29+B33</f>
        <v>350</v>
      </c>
      <c r="C34" s="6"/>
      <c r="E34" s="14" t="s">
        <v>33</v>
      </c>
      <c r="F34" s="18">
        <f>B34</f>
        <v>350</v>
      </c>
      <c r="G34" s="4">
        <v>15</v>
      </c>
      <c r="H34" s="12"/>
      <c r="I34" s="12"/>
    </row>
    <row r="35" spans="1:9" ht="15">
      <c r="A35" s="7" t="s">
        <v>20</v>
      </c>
      <c r="B35" s="6">
        <v>19</v>
      </c>
      <c r="C35" s="181">
        <v>2</v>
      </c>
      <c r="E35" s="14" t="s">
        <v>34</v>
      </c>
      <c r="F35" s="18">
        <f>B41</f>
        <v>82</v>
      </c>
      <c r="G35" s="29" t="s">
        <v>46</v>
      </c>
      <c r="H35" s="12"/>
      <c r="I35" s="12"/>
    </row>
    <row r="36" spans="1:9" ht="15">
      <c r="A36" s="7" t="s">
        <v>21</v>
      </c>
      <c r="B36" s="6">
        <v>20</v>
      </c>
      <c r="C36" s="182"/>
      <c r="E36" s="14" t="s">
        <v>35</v>
      </c>
      <c r="F36" s="18">
        <f>J12</f>
        <v>98</v>
      </c>
      <c r="G36" s="29" t="s">
        <v>47</v>
      </c>
      <c r="H36" s="12"/>
      <c r="I36" s="12"/>
    </row>
    <row r="37" spans="2:9" ht="15.75">
      <c r="B37" s="16">
        <f>SUM(B35:B36)</f>
        <v>39</v>
      </c>
      <c r="C37" s="6"/>
      <c r="E37" s="14" t="s">
        <v>31</v>
      </c>
      <c r="F37" s="18">
        <f>F26</f>
        <v>18</v>
      </c>
      <c r="G37" s="29" t="s">
        <v>48</v>
      </c>
      <c r="H37" s="12"/>
      <c r="I37" s="12"/>
    </row>
    <row r="38" spans="1:9" ht="15">
      <c r="A38" s="7" t="s">
        <v>39</v>
      </c>
      <c r="B38" s="6">
        <v>20</v>
      </c>
      <c r="C38" s="181">
        <v>2</v>
      </c>
      <c r="E38" s="25" t="s">
        <v>44</v>
      </c>
      <c r="F38" s="6">
        <f>SUM(F33:F37)</f>
        <v>688</v>
      </c>
      <c r="G38" s="29" t="s">
        <v>49</v>
      </c>
      <c r="H38" s="12"/>
      <c r="I38" s="12"/>
    </row>
    <row r="39" spans="1:9" ht="15">
      <c r="A39" s="7" t="s">
        <v>40</v>
      </c>
      <c r="B39" s="6">
        <v>23</v>
      </c>
      <c r="C39" s="182"/>
      <c r="G39" s="12"/>
      <c r="H39" s="12"/>
      <c r="I39" s="12"/>
    </row>
    <row r="40" spans="2:9" ht="15.75">
      <c r="B40" s="16">
        <f>SUM(B38:B39)</f>
        <v>43</v>
      </c>
      <c r="C40" s="27">
        <v>4</v>
      </c>
      <c r="E40" s="23"/>
      <c r="F40" s="24"/>
      <c r="G40" s="12"/>
      <c r="H40" s="12"/>
      <c r="I40" s="12"/>
    </row>
    <row r="41" spans="2:9" ht="15.75">
      <c r="B41" s="16">
        <f>B37+B40</f>
        <v>82</v>
      </c>
      <c r="C41" s="28">
        <v>27</v>
      </c>
      <c r="E41" s="12"/>
      <c r="F41" s="20"/>
      <c r="G41" s="12"/>
      <c r="H41" s="12"/>
      <c r="I41" s="12"/>
    </row>
    <row r="42" spans="2:6" ht="15.75">
      <c r="B42" s="16">
        <f>B41+B34+B13</f>
        <v>572</v>
      </c>
      <c r="F42" s="19"/>
    </row>
  </sheetData>
  <sheetProtection/>
  <mergeCells count="15">
    <mergeCell ref="C9:C10"/>
    <mergeCell ref="C35:C36"/>
    <mergeCell ref="A1:J1"/>
    <mergeCell ref="A2:J2"/>
    <mergeCell ref="C5:C6"/>
    <mergeCell ref="C7:C8"/>
    <mergeCell ref="C38:C39"/>
    <mergeCell ref="G18:G21"/>
    <mergeCell ref="G22:G25"/>
    <mergeCell ref="C11:C12"/>
    <mergeCell ref="C14:C17"/>
    <mergeCell ref="C19:C20"/>
    <mergeCell ref="C22:C24"/>
    <mergeCell ref="C26:C28"/>
    <mergeCell ref="C30:C3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D14" sqref="D14:D17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11.421875" style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2:12" ht="15" customHeight="1">
      <c r="B1" s="188" t="s">
        <v>60</v>
      </c>
      <c r="C1" s="188"/>
      <c r="D1" s="188"/>
      <c r="E1" s="188"/>
      <c r="F1" s="188"/>
      <c r="G1" s="188"/>
      <c r="H1" s="188"/>
      <c r="I1" s="188"/>
      <c r="J1" s="188"/>
      <c r="K1" s="188"/>
      <c r="L1" s="26"/>
    </row>
    <row r="2" spans="2:12" ht="15" customHeight="1">
      <c r="B2" s="188" t="s">
        <v>59</v>
      </c>
      <c r="C2" s="188"/>
      <c r="D2" s="188"/>
      <c r="E2" s="188"/>
      <c r="F2" s="188"/>
      <c r="G2" s="188"/>
      <c r="H2" s="188"/>
      <c r="I2" s="188"/>
      <c r="J2" s="188"/>
      <c r="K2" s="188"/>
      <c r="L2" s="26"/>
    </row>
    <row r="4" spans="2:12" s="10" customFormat="1" ht="38.25" customHeight="1">
      <c r="B4" s="37" t="s">
        <v>0</v>
      </c>
      <c r="C4" s="37" t="s">
        <v>1</v>
      </c>
      <c r="D4" s="37" t="s">
        <v>51</v>
      </c>
      <c r="E4" s="38"/>
      <c r="F4" s="37" t="s">
        <v>22</v>
      </c>
      <c r="G4" s="37">
        <v>1</v>
      </c>
      <c r="H4" s="37">
        <v>2</v>
      </c>
      <c r="I4" s="37">
        <v>3</v>
      </c>
      <c r="J4" s="37">
        <v>4</v>
      </c>
      <c r="K4" s="40" t="s">
        <v>55</v>
      </c>
      <c r="L4" s="37" t="s">
        <v>51</v>
      </c>
    </row>
    <row r="5" spans="2:12" ht="15.75">
      <c r="B5" s="27" t="s">
        <v>3</v>
      </c>
      <c r="C5" s="6">
        <v>23</v>
      </c>
      <c r="D5" s="185">
        <v>2</v>
      </c>
      <c r="F5" s="5" t="s">
        <v>24</v>
      </c>
      <c r="G5" s="4">
        <v>0</v>
      </c>
      <c r="H5" s="4">
        <v>0</v>
      </c>
      <c r="I5" s="4">
        <v>6</v>
      </c>
      <c r="J5" s="4">
        <v>3</v>
      </c>
      <c r="K5" s="27">
        <f aca="true" t="shared" si="0" ref="K5:K11">SUM(G5:J5)</f>
        <v>9</v>
      </c>
      <c r="L5" s="4">
        <v>1</v>
      </c>
    </row>
    <row r="6" spans="2:12" ht="15.75">
      <c r="B6" s="27" t="s">
        <v>4</v>
      </c>
      <c r="C6" s="6">
        <v>23</v>
      </c>
      <c r="D6" s="186"/>
      <c r="F6" s="5" t="s">
        <v>23</v>
      </c>
      <c r="G6" s="4">
        <v>5</v>
      </c>
      <c r="H6" s="4">
        <v>0</v>
      </c>
      <c r="I6" s="4">
        <v>2</v>
      </c>
      <c r="J6" s="4">
        <v>3</v>
      </c>
      <c r="K6" s="27">
        <f t="shared" si="0"/>
        <v>10</v>
      </c>
      <c r="L6" s="4">
        <v>1</v>
      </c>
    </row>
    <row r="7" spans="2:12" ht="15.75">
      <c r="B7" s="27" t="s">
        <v>41</v>
      </c>
      <c r="C7" s="6">
        <v>22</v>
      </c>
      <c r="D7" s="185">
        <v>3</v>
      </c>
      <c r="F7" s="5" t="s">
        <v>26</v>
      </c>
      <c r="G7" s="4">
        <v>0</v>
      </c>
      <c r="H7" s="4">
        <v>5</v>
      </c>
      <c r="I7" s="4">
        <v>3</v>
      </c>
      <c r="J7" s="4">
        <v>0</v>
      </c>
      <c r="K7" s="27">
        <f t="shared" si="0"/>
        <v>8</v>
      </c>
      <c r="L7" s="4">
        <v>1</v>
      </c>
    </row>
    <row r="8" spans="2:12" ht="15.75">
      <c r="B8" s="27" t="s">
        <v>42</v>
      </c>
      <c r="C8" s="6">
        <v>23</v>
      </c>
      <c r="D8" s="186"/>
      <c r="F8" s="5" t="s">
        <v>27</v>
      </c>
      <c r="G8" s="4">
        <v>0</v>
      </c>
      <c r="H8" s="4">
        <v>0</v>
      </c>
      <c r="I8" s="4">
        <v>4</v>
      </c>
      <c r="J8" s="4">
        <v>4</v>
      </c>
      <c r="K8" s="27">
        <f t="shared" si="0"/>
        <v>8</v>
      </c>
      <c r="L8" s="4">
        <v>1</v>
      </c>
    </row>
    <row r="9" spans="2:12" ht="15.75">
      <c r="B9" s="27" t="s">
        <v>43</v>
      </c>
      <c r="C9" s="6">
        <v>15</v>
      </c>
      <c r="D9" s="185">
        <v>1</v>
      </c>
      <c r="F9" s="5" t="s">
        <v>28</v>
      </c>
      <c r="G9" s="4">
        <v>2</v>
      </c>
      <c r="H9" s="4">
        <v>3</v>
      </c>
      <c r="I9" s="4">
        <v>6</v>
      </c>
      <c r="J9" s="4">
        <v>3</v>
      </c>
      <c r="K9" s="27">
        <f t="shared" si="0"/>
        <v>14</v>
      </c>
      <c r="L9" s="4">
        <v>2</v>
      </c>
    </row>
    <row r="10" spans="2:12" ht="15.75">
      <c r="B10" s="27">
        <v>3</v>
      </c>
      <c r="C10" s="6">
        <v>24</v>
      </c>
      <c r="D10" s="186"/>
      <c r="F10" s="5" t="s">
        <v>29</v>
      </c>
      <c r="G10" s="4">
        <v>7</v>
      </c>
      <c r="H10" s="4">
        <v>6</v>
      </c>
      <c r="I10" s="4">
        <v>6</v>
      </c>
      <c r="J10" s="4">
        <v>0</v>
      </c>
      <c r="K10" s="27">
        <f t="shared" si="0"/>
        <v>19</v>
      </c>
      <c r="L10" s="4">
        <v>2</v>
      </c>
    </row>
    <row r="11" spans="2:12" ht="16.5" thickBot="1">
      <c r="B11" s="27" t="s">
        <v>5</v>
      </c>
      <c r="C11" s="6">
        <v>19</v>
      </c>
      <c r="D11" s="185">
        <v>2</v>
      </c>
      <c r="F11" s="47" t="s">
        <v>30</v>
      </c>
      <c r="G11" s="30">
        <v>6</v>
      </c>
      <c r="H11" s="30">
        <v>0</v>
      </c>
      <c r="I11" s="30">
        <v>8</v>
      </c>
      <c r="J11" s="30">
        <v>3</v>
      </c>
      <c r="K11" s="35">
        <f t="shared" si="0"/>
        <v>17</v>
      </c>
      <c r="L11" s="30">
        <v>2</v>
      </c>
    </row>
    <row r="12" spans="2:12" ht="16.5" thickBot="1">
      <c r="B12" s="35" t="s">
        <v>6</v>
      </c>
      <c r="C12" s="32">
        <v>17</v>
      </c>
      <c r="D12" s="187"/>
      <c r="F12" s="48" t="s">
        <v>54</v>
      </c>
      <c r="G12" s="56">
        <f aca="true" t="shared" si="1" ref="G12:L12">SUM(G5:G11)</f>
        <v>20</v>
      </c>
      <c r="H12" s="57">
        <f t="shared" si="1"/>
        <v>14</v>
      </c>
      <c r="I12" s="57">
        <f t="shared" si="1"/>
        <v>35</v>
      </c>
      <c r="J12" s="57">
        <f t="shared" si="1"/>
        <v>16</v>
      </c>
      <c r="K12" s="57">
        <f t="shared" si="1"/>
        <v>85</v>
      </c>
      <c r="L12" s="58">
        <f t="shared" si="1"/>
        <v>10</v>
      </c>
    </row>
    <row r="13" spans="2:4" ht="16.5" thickBot="1">
      <c r="B13" s="59" t="s">
        <v>52</v>
      </c>
      <c r="C13" s="55">
        <f>SUM(C5:C12)</f>
        <v>166</v>
      </c>
      <c r="D13" s="60">
        <f>SUM(D5:D12)</f>
        <v>8</v>
      </c>
    </row>
    <row r="14" spans="2:4" ht="15.75">
      <c r="B14" s="36" t="s">
        <v>7</v>
      </c>
      <c r="C14" s="33">
        <v>22</v>
      </c>
      <c r="D14" s="187">
        <v>4</v>
      </c>
    </row>
    <row r="15" spans="2:4" ht="15.75">
      <c r="B15" s="27" t="s">
        <v>8</v>
      </c>
      <c r="C15" s="6">
        <v>24</v>
      </c>
      <c r="D15" s="187"/>
    </row>
    <row r="16" spans="2:4" ht="15.75">
      <c r="B16" s="27" t="s">
        <v>37</v>
      </c>
      <c r="C16" s="6">
        <v>21</v>
      </c>
      <c r="D16" s="187"/>
    </row>
    <row r="17" spans="2:8" ht="23.25" thickBot="1">
      <c r="B17" s="35" t="s">
        <v>38</v>
      </c>
      <c r="C17" s="32">
        <v>19</v>
      </c>
      <c r="D17" s="186"/>
      <c r="F17" s="40" t="s">
        <v>53</v>
      </c>
      <c r="G17" s="39" t="s">
        <v>50</v>
      </c>
      <c r="H17" s="39" t="s">
        <v>51</v>
      </c>
    </row>
    <row r="18" spans="2:8" ht="16.5" thickBot="1">
      <c r="B18" s="41" t="s">
        <v>52</v>
      </c>
      <c r="C18" s="34">
        <f>SUM(C14:C17)</f>
        <v>86</v>
      </c>
      <c r="D18" s="43"/>
      <c r="F18" s="45">
        <v>2</v>
      </c>
      <c r="G18" s="4">
        <v>0</v>
      </c>
      <c r="H18" s="185">
        <v>1</v>
      </c>
    </row>
    <row r="19" spans="2:8" ht="15.75">
      <c r="B19" s="36" t="s">
        <v>9</v>
      </c>
      <c r="C19" s="33">
        <v>24</v>
      </c>
      <c r="D19" s="185">
        <v>2</v>
      </c>
      <c r="F19" s="45">
        <v>3</v>
      </c>
      <c r="G19" s="4">
        <v>4</v>
      </c>
      <c r="H19" s="187"/>
    </row>
    <row r="20" spans="2:8" ht="16.5" thickBot="1">
      <c r="B20" s="35" t="s">
        <v>10</v>
      </c>
      <c r="C20" s="32">
        <v>24</v>
      </c>
      <c r="D20" s="186"/>
      <c r="F20" s="45">
        <v>4</v>
      </c>
      <c r="G20" s="4">
        <v>1</v>
      </c>
      <c r="H20" s="187"/>
    </row>
    <row r="21" spans="2:8" ht="16.5" thickBot="1">
      <c r="B21" s="41" t="s">
        <v>52</v>
      </c>
      <c r="C21" s="34">
        <f>SUM(C19:C20)</f>
        <v>48</v>
      </c>
      <c r="D21" s="43"/>
      <c r="F21" s="45">
        <v>5</v>
      </c>
      <c r="G21" s="4">
        <v>2</v>
      </c>
      <c r="H21" s="186"/>
    </row>
    <row r="22" spans="2:8" ht="15.75">
      <c r="B22" s="36" t="s">
        <v>11</v>
      </c>
      <c r="C22" s="33">
        <v>23</v>
      </c>
      <c r="D22" s="185">
        <v>3</v>
      </c>
      <c r="F22" s="45">
        <v>6</v>
      </c>
      <c r="G22" s="4">
        <v>2</v>
      </c>
      <c r="H22" s="185">
        <v>1</v>
      </c>
    </row>
    <row r="23" spans="2:8" ht="15.75">
      <c r="B23" s="27" t="s">
        <v>12</v>
      </c>
      <c r="C23" s="6">
        <v>26</v>
      </c>
      <c r="D23" s="187"/>
      <c r="F23" s="45">
        <v>7</v>
      </c>
      <c r="G23" s="4">
        <v>3</v>
      </c>
      <c r="H23" s="187"/>
    </row>
    <row r="24" spans="2:8" ht="16.5" thickBot="1">
      <c r="B24" s="35" t="s">
        <v>13</v>
      </c>
      <c r="C24" s="32">
        <v>26</v>
      </c>
      <c r="D24" s="186"/>
      <c r="F24" s="45">
        <v>8</v>
      </c>
      <c r="G24" s="4">
        <v>4</v>
      </c>
      <c r="H24" s="187"/>
    </row>
    <row r="25" spans="2:8" ht="16.5" thickBot="1">
      <c r="B25" s="41" t="s">
        <v>52</v>
      </c>
      <c r="C25" s="34">
        <f>SUM(C22:C24)</f>
        <v>75</v>
      </c>
      <c r="D25" s="43"/>
      <c r="F25" s="46">
        <v>9</v>
      </c>
      <c r="G25" s="30">
        <v>3</v>
      </c>
      <c r="H25" s="187"/>
    </row>
    <row r="26" spans="2:8" ht="16.5" thickBot="1">
      <c r="B26" s="36" t="s">
        <v>14</v>
      </c>
      <c r="C26" s="33">
        <v>26</v>
      </c>
      <c r="D26" s="185">
        <v>3</v>
      </c>
      <c r="F26" s="64" t="s">
        <v>52</v>
      </c>
      <c r="G26" s="57">
        <f>SUM(G18:G25)</f>
        <v>19</v>
      </c>
      <c r="H26" s="58">
        <f>SUM(H18:H25)</f>
        <v>2</v>
      </c>
    </row>
    <row r="27" spans="2:4" ht="15.75">
      <c r="B27" s="27" t="s">
        <v>15</v>
      </c>
      <c r="C27" s="6">
        <v>23</v>
      </c>
      <c r="D27" s="187"/>
    </row>
    <row r="28" spans="2:4" ht="16.5" thickBot="1">
      <c r="B28" s="35" t="s">
        <v>16</v>
      </c>
      <c r="C28" s="32">
        <v>25</v>
      </c>
      <c r="D28" s="186"/>
    </row>
    <row r="29" spans="2:7" ht="16.5" thickBot="1">
      <c r="B29" s="41" t="s">
        <v>52</v>
      </c>
      <c r="C29" s="34">
        <f>SUM(C26:C28)</f>
        <v>74</v>
      </c>
      <c r="D29" s="43"/>
      <c r="F29" s="21"/>
      <c r="G29" s="22"/>
    </row>
    <row r="30" spans="2:10" ht="15.75">
      <c r="B30" s="36" t="s">
        <v>17</v>
      </c>
      <c r="C30" s="33">
        <v>22</v>
      </c>
      <c r="D30" s="185">
        <v>3</v>
      </c>
      <c r="I30" s="12"/>
      <c r="J30" s="12"/>
    </row>
    <row r="31" spans="2:10" ht="15.75">
      <c r="B31" s="27" t="s">
        <v>18</v>
      </c>
      <c r="C31" s="6">
        <v>24</v>
      </c>
      <c r="D31" s="187"/>
      <c r="F31" s="3"/>
      <c r="I31" s="12"/>
      <c r="J31" s="12"/>
    </row>
    <row r="32" spans="2:10" ht="24" thickBot="1">
      <c r="B32" s="35" t="s">
        <v>19</v>
      </c>
      <c r="C32" s="32">
        <v>22</v>
      </c>
      <c r="D32" s="186"/>
      <c r="F32" s="13"/>
      <c r="G32" s="13" t="s">
        <v>25</v>
      </c>
      <c r="H32" s="31" t="s">
        <v>51</v>
      </c>
      <c r="I32" s="12"/>
      <c r="J32" s="12"/>
    </row>
    <row r="33" spans="2:10" ht="16.5" thickBot="1">
      <c r="B33" s="41" t="s">
        <v>52</v>
      </c>
      <c r="C33" s="34">
        <f>SUM(C30:C32)</f>
        <v>68</v>
      </c>
      <c r="D33" s="44"/>
      <c r="F33" s="49" t="s">
        <v>32</v>
      </c>
      <c r="G33" s="50">
        <f>C13</f>
        <v>166</v>
      </c>
      <c r="H33" s="50">
        <v>8</v>
      </c>
      <c r="I33" s="12"/>
      <c r="J33" s="12"/>
    </row>
    <row r="34" spans="2:10" ht="16.5" thickBot="1">
      <c r="B34" s="59" t="s">
        <v>52</v>
      </c>
      <c r="C34" s="57">
        <f>C18+C21+C25+C29+C33</f>
        <v>351</v>
      </c>
      <c r="D34" s="60">
        <f>SUM(D14:D33)</f>
        <v>15</v>
      </c>
      <c r="F34" s="49" t="s">
        <v>33</v>
      </c>
      <c r="G34" s="51">
        <f>C34</f>
        <v>351</v>
      </c>
      <c r="H34" s="50">
        <v>15</v>
      </c>
      <c r="I34" s="12"/>
      <c r="J34" s="12"/>
    </row>
    <row r="35" spans="2:10" ht="15.75">
      <c r="B35" s="36" t="s">
        <v>20</v>
      </c>
      <c r="C35" s="33">
        <v>23</v>
      </c>
      <c r="D35" s="187">
        <v>2</v>
      </c>
      <c r="F35" s="49" t="s">
        <v>34</v>
      </c>
      <c r="G35" s="51">
        <f>C41</f>
        <v>84</v>
      </c>
      <c r="H35" s="51">
        <v>4</v>
      </c>
      <c r="I35" s="12"/>
      <c r="J35" s="12"/>
    </row>
    <row r="36" spans="2:10" ht="16.5" thickBot="1">
      <c r="B36" s="35" t="s">
        <v>21</v>
      </c>
      <c r="C36" s="32">
        <v>22</v>
      </c>
      <c r="D36" s="186"/>
      <c r="F36" s="49" t="s">
        <v>35</v>
      </c>
      <c r="G36" s="51">
        <f>K12</f>
        <v>85</v>
      </c>
      <c r="H36" s="51">
        <v>10</v>
      </c>
      <c r="I36" s="12"/>
      <c r="J36" s="12"/>
    </row>
    <row r="37" spans="2:10" ht="16.5" thickBot="1">
      <c r="B37" s="41" t="s">
        <v>52</v>
      </c>
      <c r="C37" s="42">
        <f>SUM(C35:C36)</f>
        <v>45</v>
      </c>
      <c r="D37" s="43"/>
      <c r="F37" s="49" t="s">
        <v>31</v>
      </c>
      <c r="G37" s="51">
        <f>G26</f>
        <v>19</v>
      </c>
      <c r="H37" s="51">
        <v>2</v>
      </c>
      <c r="I37" s="12"/>
      <c r="J37" s="12"/>
    </row>
    <row r="38" spans="2:10" ht="15.75">
      <c r="B38" s="36" t="s">
        <v>39</v>
      </c>
      <c r="C38" s="33">
        <v>17</v>
      </c>
      <c r="D38" s="185">
        <v>2</v>
      </c>
      <c r="F38" s="53" t="s">
        <v>44</v>
      </c>
      <c r="G38" s="53">
        <f>SUM(G33:G37)</f>
        <v>705</v>
      </c>
      <c r="H38" s="54">
        <f>SUM(H33:H37)</f>
        <v>39</v>
      </c>
      <c r="I38" s="12"/>
      <c r="J38" s="12"/>
    </row>
    <row r="39" spans="2:10" ht="16.5" thickBot="1">
      <c r="B39" s="35" t="s">
        <v>40</v>
      </c>
      <c r="C39" s="32">
        <v>22</v>
      </c>
      <c r="D39" s="187"/>
      <c r="H39" s="12"/>
      <c r="I39" s="12"/>
      <c r="J39" s="12"/>
    </row>
    <row r="40" spans="2:10" ht="16.5" thickBot="1">
      <c r="B40" s="41" t="s">
        <v>52</v>
      </c>
      <c r="C40" s="34">
        <f>SUM(C38:C39)</f>
        <v>39</v>
      </c>
      <c r="D40" s="52"/>
      <c r="F40" s="23"/>
      <c r="G40" s="24"/>
      <c r="H40" s="12"/>
      <c r="I40" s="12"/>
      <c r="J40" s="12"/>
    </row>
    <row r="41" spans="2:10" ht="16.5" thickBot="1">
      <c r="B41" s="59" t="s">
        <v>52</v>
      </c>
      <c r="C41" s="57">
        <f>C37+C40</f>
        <v>84</v>
      </c>
      <c r="D41" s="61">
        <f>SUM(D35:D40)</f>
        <v>4</v>
      </c>
      <c r="F41" s="65" t="s">
        <v>56</v>
      </c>
      <c r="G41" s="66">
        <f>G38/H38</f>
        <v>18.076923076923077</v>
      </c>
      <c r="H41" s="12"/>
      <c r="I41" s="12"/>
      <c r="J41" s="12"/>
    </row>
    <row r="42" spans="2:7" ht="18.75" thickBot="1">
      <c r="B42" s="59" t="s">
        <v>52</v>
      </c>
      <c r="C42" s="62">
        <f>C41+C34+C13</f>
        <v>601</v>
      </c>
      <c r="D42" s="63">
        <f>D41+D34+D13</f>
        <v>27</v>
      </c>
      <c r="F42" s="65" t="s">
        <v>57</v>
      </c>
      <c r="G42" s="66">
        <f>(G38-G37)/(H38-H37)</f>
        <v>18.54054054054054</v>
      </c>
    </row>
    <row r="43" spans="6:7" ht="15.75">
      <c r="F43" s="65" t="s">
        <v>58</v>
      </c>
      <c r="G43" s="66">
        <f>C42/D42</f>
        <v>22.25925925925926</v>
      </c>
    </row>
  </sheetData>
  <sheetProtection/>
  <mergeCells count="15">
    <mergeCell ref="D38:D39"/>
    <mergeCell ref="D14:D17"/>
    <mergeCell ref="H18:H21"/>
    <mergeCell ref="D19:D20"/>
    <mergeCell ref="D22:D24"/>
    <mergeCell ref="H22:H25"/>
    <mergeCell ref="D26:D28"/>
    <mergeCell ref="D9:D10"/>
    <mergeCell ref="D11:D12"/>
    <mergeCell ref="D30:D32"/>
    <mergeCell ref="D35:D36"/>
    <mergeCell ref="B1:K1"/>
    <mergeCell ref="B2:K2"/>
    <mergeCell ref="D5:D6"/>
    <mergeCell ref="D7:D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7">
      <selection activeCell="G19" sqref="G19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11.421875" style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2:12" ht="15" customHeight="1">
      <c r="B1" s="188" t="s">
        <v>61</v>
      </c>
      <c r="C1" s="188"/>
      <c r="D1" s="188"/>
      <c r="E1" s="188"/>
      <c r="F1" s="188"/>
      <c r="G1" s="188"/>
      <c r="H1" s="188"/>
      <c r="I1" s="188"/>
      <c r="J1" s="188"/>
      <c r="K1" s="188"/>
      <c r="L1" s="26"/>
    </row>
    <row r="2" spans="2:12" ht="15" customHeight="1">
      <c r="B2" s="188" t="s">
        <v>59</v>
      </c>
      <c r="C2" s="188"/>
      <c r="D2" s="188"/>
      <c r="E2" s="188"/>
      <c r="F2" s="188"/>
      <c r="G2" s="188"/>
      <c r="H2" s="188"/>
      <c r="I2" s="188"/>
      <c r="J2" s="188"/>
      <c r="K2" s="188"/>
      <c r="L2" s="26"/>
    </row>
    <row r="4" spans="2:12" s="10" customFormat="1" ht="38.25" customHeight="1">
      <c r="B4" s="37" t="s">
        <v>0</v>
      </c>
      <c r="C4" s="37" t="s">
        <v>1</v>
      </c>
      <c r="D4" s="37" t="s">
        <v>51</v>
      </c>
      <c r="E4" s="38"/>
      <c r="F4" s="37" t="s">
        <v>22</v>
      </c>
      <c r="G4" s="37">
        <v>1</v>
      </c>
      <c r="H4" s="37">
        <v>2</v>
      </c>
      <c r="I4" s="37">
        <v>3</v>
      </c>
      <c r="J4" s="37">
        <v>4</v>
      </c>
      <c r="K4" s="40" t="s">
        <v>55</v>
      </c>
      <c r="L4" s="37" t="s">
        <v>51</v>
      </c>
    </row>
    <row r="5" spans="2:12" ht="15.75">
      <c r="B5" s="27" t="s">
        <v>3</v>
      </c>
      <c r="C5" s="6">
        <v>23</v>
      </c>
      <c r="D5" s="185">
        <v>2</v>
      </c>
      <c r="F5" s="5" t="s">
        <v>24</v>
      </c>
      <c r="G5" s="4">
        <v>0</v>
      </c>
      <c r="H5" s="4">
        <v>0</v>
      </c>
      <c r="I5" s="4">
        <v>6</v>
      </c>
      <c r="J5" s="4">
        <v>3</v>
      </c>
      <c r="K5" s="27">
        <f aca="true" t="shared" si="0" ref="K5:K11">SUM(G5:J5)</f>
        <v>9</v>
      </c>
      <c r="L5" s="4">
        <v>1</v>
      </c>
    </row>
    <row r="6" spans="2:12" ht="15.75">
      <c r="B6" s="27" t="s">
        <v>4</v>
      </c>
      <c r="C6" s="6">
        <v>23</v>
      </c>
      <c r="D6" s="186"/>
      <c r="F6" s="5" t="s">
        <v>23</v>
      </c>
      <c r="G6" s="4">
        <v>5</v>
      </c>
      <c r="H6" s="4">
        <v>0</v>
      </c>
      <c r="I6" s="4">
        <v>2</v>
      </c>
      <c r="J6" s="4">
        <v>3</v>
      </c>
      <c r="K6" s="27">
        <f t="shared" si="0"/>
        <v>10</v>
      </c>
      <c r="L6" s="4">
        <v>1</v>
      </c>
    </row>
    <row r="7" spans="2:12" ht="15.75">
      <c r="B7" s="27" t="s">
        <v>41</v>
      </c>
      <c r="C7" s="6">
        <v>22</v>
      </c>
      <c r="D7" s="185">
        <v>3</v>
      </c>
      <c r="F7" s="5" t="s">
        <v>26</v>
      </c>
      <c r="G7" s="4">
        <v>0</v>
      </c>
      <c r="H7" s="4">
        <v>5</v>
      </c>
      <c r="I7" s="4">
        <v>3</v>
      </c>
      <c r="J7" s="4">
        <v>0</v>
      </c>
      <c r="K7" s="27">
        <f t="shared" si="0"/>
        <v>8</v>
      </c>
      <c r="L7" s="4">
        <v>1</v>
      </c>
    </row>
    <row r="8" spans="2:12" ht="15.75">
      <c r="B8" s="27" t="s">
        <v>42</v>
      </c>
      <c r="C8" s="6">
        <v>23</v>
      </c>
      <c r="D8" s="186"/>
      <c r="F8" s="5" t="s">
        <v>27</v>
      </c>
      <c r="G8" s="4">
        <v>0</v>
      </c>
      <c r="H8" s="4">
        <v>0</v>
      </c>
      <c r="I8" s="4">
        <v>4</v>
      </c>
      <c r="J8" s="4">
        <v>4</v>
      </c>
      <c r="K8" s="27">
        <f t="shared" si="0"/>
        <v>8</v>
      </c>
      <c r="L8" s="4">
        <v>1</v>
      </c>
    </row>
    <row r="9" spans="2:12" ht="15.75">
      <c r="B9" s="27" t="s">
        <v>43</v>
      </c>
      <c r="C9" s="6">
        <v>15</v>
      </c>
      <c r="D9" s="185">
        <v>1</v>
      </c>
      <c r="F9" s="5" t="s">
        <v>28</v>
      </c>
      <c r="G9" s="4">
        <v>2</v>
      </c>
      <c r="H9" s="4">
        <v>3</v>
      </c>
      <c r="I9" s="4">
        <v>6</v>
      </c>
      <c r="J9" s="4">
        <v>3</v>
      </c>
      <c r="K9" s="27">
        <f t="shared" si="0"/>
        <v>14</v>
      </c>
      <c r="L9" s="4">
        <v>2</v>
      </c>
    </row>
    <row r="10" spans="2:12" ht="15.75">
      <c r="B10" s="27">
        <v>3</v>
      </c>
      <c r="C10" s="6">
        <v>24</v>
      </c>
      <c r="D10" s="186"/>
      <c r="F10" s="5" t="s">
        <v>29</v>
      </c>
      <c r="G10" s="4">
        <v>7</v>
      </c>
      <c r="H10" s="4">
        <v>6</v>
      </c>
      <c r="I10" s="4">
        <v>6</v>
      </c>
      <c r="J10" s="4">
        <v>6</v>
      </c>
      <c r="K10" s="27">
        <f t="shared" si="0"/>
        <v>25</v>
      </c>
      <c r="L10" s="4">
        <v>2</v>
      </c>
    </row>
    <row r="11" spans="2:12" ht="16.5" thickBot="1">
      <c r="B11" s="27" t="s">
        <v>5</v>
      </c>
      <c r="C11" s="6">
        <v>13</v>
      </c>
      <c r="D11" s="185">
        <v>2</v>
      </c>
      <c r="F11" s="47" t="s">
        <v>30</v>
      </c>
      <c r="G11" s="30">
        <v>6</v>
      </c>
      <c r="H11" s="30">
        <v>0</v>
      </c>
      <c r="I11" s="30">
        <v>8</v>
      </c>
      <c r="J11" s="30">
        <v>3</v>
      </c>
      <c r="K11" s="35">
        <f t="shared" si="0"/>
        <v>17</v>
      </c>
      <c r="L11" s="30">
        <v>2</v>
      </c>
    </row>
    <row r="12" spans="2:12" ht="16.5" thickBot="1">
      <c r="B12" s="35" t="s">
        <v>6</v>
      </c>
      <c r="C12" s="32">
        <v>17</v>
      </c>
      <c r="D12" s="187"/>
      <c r="F12" s="48" t="s">
        <v>54</v>
      </c>
      <c r="G12" s="56">
        <f aca="true" t="shared" si="1" ref="G12:L12">SUM(G5:G11)</f>
        <v>20</v>
      </c>
      <c r="H12" s="57">
        <f t="shared" si="1"/>
        <v>14</v>
      </c>
      <c r="I12" s="57">
        <f t="shared" si="1"/>
        <v>35</v>
      </c>
      <c r="J12" s="57">
        <f t="shared" si="1"/>
        <v>22</v>
      </c>
      <c r="K12" s="57">
        <f t="shared" si="1"/>
        <v>91</v>
      </c>
      <c r="L12" s="58">
        <f t="shared" si="1"/>
        <v>10</v>
      </c>
    </row>
    <row r="13" spans="2:4" ht="16.5" thickBot="1">
      <c r="B13" s="59" t="s">
        <v>52</v>
      </c>
      <c r="C13" s="55">
        <f>SUM(C5:C12)</f>
        <v>160</v>
      </c>
      <c r="D13" s="60">
        <f>SUM(D5:D12)</f>
        <v>8</v>
      </c>
    </row>
    <row r="14" spans="2:4" ht="15.75">
      <c r="B14" s="36" t="s">
        <v>7</v>
      </c>
      <c r="C14" s="33">
        <v>22</v>
      </c>
      <c r="D14" s="187">
        <v>4</v>
      </c>
    </row>
    <row r="15" spans="2:4" ht="15.75">
      <c r="B15" s="27" t="s">
        <v>8</v>
      </c>
      <c r="C15" s="6">
        <v>24</v>
      </c>
      <c r="D15" s="187"/>
    </row>
    <row r="16" spans="2:4" ht="15.75">
      <c r="B16" s="27" t="s">
        <v>37</v>
      </c>
      <c r="C16" s="6">
        <v>21</v>
      </c>
      <c r="D16" s="187"/>
    </row>
    <row r="17" spans="2:8" ht="23.25" thickBot="1">
      <c r="B17" s="35" t="s">
        <v>38</v>
      </c>
      <c r="C17" s="32">
        <v>19</v>
      </c>
      <c r="D17" s="186"/>
      <c r="F17" s="40" t="s">
        <v>53</v>
      </c>
      <c r="G17" s="39" t="s">
        <v>50</v>
      </c>
      <c r="H17" s="39" t="s">
        <v>51</v>
      </c>
    </row>
    <row r="18" spans="2:8" ht="16.5" thickBot="1">
      <c r="B18" s="41" t="s">
        <v>52</v>
      </c>
      <c r="C18" s="34">
        <f>SUM(C14:C17)</f>
        <v>86</v>
      </c>
      <c r="D18" s="43"/>
      <c r="F18" s="45">
        <v>2</v>
      </c>
      <c r="G18" s="4">
        <v>0</v>
      </c>
      <c r="H18" s="185">
        <v>1</v>
      </c>
    </row>
    <row r="19" spans="2:8" ht="15.75">
      <c r="B19" s="36" t="s">
        <v>9</v>
      </c>
      <c r="C19" s="33">
        <v>24</v>
      </c>
      <c r="D19" s="185">
        <v>2</v>
      </c>
      <c r="F19" s="45">
        <v>3</v>
      </c>
      <c r="G19" s="4">
        <v>3</v>
      </c>
      <c r="H19" s="187"/>
    </row>
    <row r="20" spans="2:8" ht="16.5" thickBot="1">
      <c r="B20" s="35" t="s">
        <v>10</v>
      </c>
      <c r="C20" s="32">
        <v>24</v>
      </c>
      <c r="D20" s="186"/>
      <c r="F20" s="45">
        <v>4</v>
      </c>
      <c r="G20" s="4">
        <v>1</v>
      </c>
      <c r="H20" s="187"/>
    </row>
    <row r="21" spans="2:8" ht="16.5" thickBot="1">
      <c r="B21" s="41" t="s">
        <v>52</v>
      </c>
      <c r="C21" s="34">
        <f>SUM(C19:C20)</f>
        <v>48</v>
      </c>
      <c r="D21" s="43"/>
      <c r="F21" s="45">
        <v>5</v>
      </c>
      <c r="G21" s="4">
        <v>1</v>
      </c>
      <c r="H21" s="186"/>
    </row>
    <row r="22" spans="2:8" ht="15.75">
      <c r="B22" s="36" t="s">
        <v>11</v>
      </c>
      <c r="C22" s="33">
        <v>24</v>
      </c>
      <c r="D22" s="185">
        <v>3</v>
      </c>
      <c r="F22" s="45">
        <v>6</v>
      </c>
      <c r="G22" s="4">
        <v>2</v>
      </c>
      <c r="H22" s="185">
        <v>1</v>
      </c>
    </row>
    <row r="23" spans="2:8" ht="15.75">
      <c r="B23" s="27" t="s">
        <v>12</v>
      </c>
      <c r="C23" s="6">
        <v>25</v>
      </c>
      <c r="D23" s="187"/>
      <c r="F23" s="45">
        <v>7</v>
      </c>
      <c r="G23" s="4">
        <v>2</v>
      </c>
      <c r="H23" s="187"/>
    </row>
    <row r="24" spans="2:8" ht="16.5" thickBot="1">
      <c r="B24" s="35" t="s">
        <v>13</v>
      </c>
      <c r="C24" s="32">
        <v>26</v>
      </c>
      <c r="D24" s="186"/>
      <c r="F24" s="45">
        <v>8</v>
      </c>
      <c r="G24" s="4">
        <v>4</v>
      </c>
      <c r="H24" s="187"/>
    </row>
    <row r="25" spans="2:8" ht="16.5" thickBot="1">
      <c r="B25" s="41" t="s">
        <v>52</v>
      </c>
      <c r="C25" s="34">
        <f>SUM(C22:C24)</f>
        <v>75</v>
      </c>
      <c r="D25" s="43"/>
      <c r="F25" s="46">
        <v>9</v>
      </c>
      <c r="G25" s="30">
        <v>3</v>
      </c>
      <c r="H25" s="187"/>
    </row>
    <row r="26" spans="2:8" ht="16.5" thickBot="1">
      <c r="B26" s="36" t="s">
        <v>14</v>
      </c>
      <c r="C26" s="33">
        <v>26</v>
      </c>
      <c r="D26" s="185">
        <v>3</v>
      </c>
      <c r="F26" s="64" t="s">
        <v>52</v>
      </c>
      <c r="G26" s="57">
        <f>SUM(G18:G25)</f>
        <v>16</v>
      </c>
      <c r="H26" s="58">
        <f>SUM(H18:H25)</f>
        <v>2</v>
      </c>
    </row>
    <row r="27" spans="2:4" ht="15.75">
      <c r="B27" s="27" t="s">
        <v>15</v>
      </c>
      <c r="C27" s="6">
        <v>23</v>
      </c>
      <c r="D27" s="187"/>
    </row>
    <row r="28" spans="2:4" ht="16.5" thickBot="1">
      <c r="B28" s="35" t="s">
        <v>16</v>
      </c>
      <c r="C28" s="32">
        <v>25</v>
      </c>
      <c r="D28" s="186"/>
    </row>
    <row r="29" spans="2:7" ht="16.5" thickBot="1">
      <c r="B29" s="41" t="s">
        <v>52</v>
      </c>
      <c r="C29" s="34">
        <f>SUM(C26:C28)</f>
        <v>74</v>
      </c>
      <c r="D29" s="43"/>
      <c r="F29" s="21"/>
      <c r="G29" s="22"/>
    </row>
    <row r="30" spans="2:10" ht="15.75">
      <c r="B30" s="36" t="s">
        <v>17</v>
      </c>
      <c r="C30" s="33">
        <v>22</v>
      </c>
      <c r="D30" s="185">
        <v>3</v>
      </c>
      <c r="I30" s="12"/>
      <c r="J30" s="12"/>
    </row>
    <row r="31" spans="2:10" ht="15.75">
      <c r="B31" s="27" t="s">
        <v>18</v>
      </c>
      <c r="C31" s="6">
        <v>24</v>
      </c>
      <c r="D31" s="187"/>
      <c r="F31" s="3"/>
      <c r="I31" s="12"/>
      <c r="J31" s="12"/>
    </row>
    <row r="32" spans="2:10" ht="24" thickBot="1">
      <c r="B32" s="35" t="s">
        <v>19</v>
      </c>
      <c r="C32" s="32">
        <v>22</v>
      </c>
      <c r="D32" s="186"/>
      <c r="F32" s="13"/>
      <c r="G32" s="13" t="s">
        <v>25</v>
      </c>
      <c r="H32" s="31" t="s">
        <v>51</v>
      </c>
      <c r="I32" s="12"/>
      <c r="J32" s="12"/>
    </row>
    <row r="33" spans="2:10" ht="16.5" thickBot="1">
      <c r="B33" s="41" t="s">
        <v>52</v>
      </c>
      <c r="C33" s="34">
        <f>SUM(C30:C32)</f>
        <v>68</v>
      </c>
      <c r="D33" s="44"/>
      <c r="F33" s="49" t="s">
        <v>32</v>
      </c>
      <c r="G33" s="50">
        <f>C13</f>
        <v>160</v>
      </c>
      <c r="H33" s="50">
        <v>8</v>
      </c>
      <c r="I33" s="12"/>
      <c r="J33" s="12"/>
    </row>
    <row r="34" spans="2:10" ht="16.5" thickBot="1">
      <c r="B34" s="59" t="s">
        <v>52</v>
      </c>
      <c r="C34" s="57">
        <f>C18+C21+C25+C29+C33</f>
        <v>351</v>
      </c>
      <c r="D34" s="60">
        <f>SUM(D14:D33)</f>
        <v>15</v>
      </c>
      <c r="F34" s="49" t="s">
        <v>33</v>
      </c>
      <c r="G34" s="51">
        <f>C34</f>
        <v>351</v>
      </c>
      <c r="H34" s="50">
        <v>15</v>
      </c>
      <c r="I34" s="12"/>
      <c r="J34" s="12"/>
    </row>
    <row r="35" spans="2:10" ht="15.75">
      <c r="B35" s="36" t="s">
        <v>20</v>
      </c>
      <c r="C35" s="33">
        <v>22</v>
      </c>
      <c r="D35" s="187">
        <v>2</v>
      </c>
      <c r="F35" s="49" t="s">
        <v>34</v>
      </c>
      <c r="G35" s="51">
        <f>C41</f>
        <v>84</v>
      </c>
      <c r="H35" s="51">
        <v>4</v>
      </c>
      <c r="I35" s="12"/>
      <c r="J35" s="12"/>
    </row>
    <row r="36" spans="2:10" ht="16.5" thickBot="1">
      <c r="B36" s="35" t="s">
        <v>21</v>
      </c>
      <c r="C36" s="32">
        <v>23</v>
      </c>
      <c r="D36" s="186"/>
      <c r="F36" s="49" t="s">
        <v>35</v>
      </c>
      <c r="G36" s="51">
        <f>K12</f>
        <v>91</v>
      </c>
      <c r="H36" s="51">
        <v>10</v>
      </c>
      <c r="I36" s="12"/>
      <c r="J36" s="12"/>
    </row>
    <row r="37" spans="2:10" ht="16.5" thickBot="1">
      <c r="B37" s="41" t="s">
        <v>52</v>
      </c>
      <c r="C37" s="42">
        <f>SUM(C35:C36)</f>
        <v>45</v>
      </c>
      <c r="D37" s="43"/>
      <c r="F37" s="49" t="s">
        <v>31</v>
      </c>
      <c r="G37" s="51">
        <f>G26</f>
        <v>16</v>
      </c>
      <c r="H37" s="51">
        <v>2</v>
      </c>
      <c r="I37" s="12"/>
      <c r="J37" s="12"/>
    </row>
    <row r="38" spans="2:10" ht="15.75">
      <c r="B38" s="36" t="s">
        <v>39</v>
      </c>
      <c r="C38" s="33">
        <v>17</v>
      </c>
      <c r="D38" s="185">
        <v>2</v>
      </c>
      <c r="F38" s="53" t="s">
        <v>44</v>
      </c>
      <c r="G38" s="53">
        <f>SUM(G33:G37)</f>
        <v>702</v>
      </c>
      <c r="H38" s="54">
        <f>SUM(H33:H37)</f>
        <v>39</v>
      </c>
      <c r="I38" s="12"/>
      <c r="J38" s="12"/>
    </row>
    <row r="39" spans="2:10" ht="16.5" thickBot="1">
      <c r="B39" s="35" t="s">
        <v>40</v>
      </c>
      <c r="C39" s="32">
        <v>22</v>
      </c>
      <c r="D39" s="187"/>
      <c r="H39" s="12"/>
      <c r="I39" s="12"/>
      <c r="J39" s="12"/>
    </row>
    <row r="40" spans="2:10" ht="16.5" thickBot="1">
      <c r="B40" s="41" t="s">
        <v>52</v>
      </c>
      <c r="C40" s="34">
        <f>SUM(C38:C39)</f>
        <v>39</v>
      </c>
      <c r="D40" s="52"/>
      <c r="F40" s="23"/>
      <c r="G40" s="24"/>
      <c r="H40" s="12"/>
      <c r="I40" s="12"/>
      <c r="J40" s="12"/>
    </row>
    <row r="41" spans="2:10" ht="16.5" thickBot="1">
      <c r="B41" s="59" t="s">
        <v>52</v>
      </c>
      <c r="C41" s="57">
        <f>C37+C40</f>
        <v>84</v>
      </c>
      <c r="D41" s="61">
        <f>SUM(D35:D40)</f>
        <v>4</v>
      </c>
      <c r="F41" s="65" t="s">
        <v>56</v>
      </c>
      <c r="G41" s="66">
        <f>G38/H38</f>
        <v>18</v>
      </c>
      <c r="H41" s="12"/>
      <c r="I41" s="12"/>
      <c r="J41" s="12"/>
    </row>
    <row r="42" spans="2:7" ht="18.75" thickBot="1">
      <c r="B42" s="59" t="s">
        <v>52</v>
      </c>
      <c r="C42" s="62">
        <f>C41+C34+C13</f>
        <v>595</v>
      </c>
      <c r="D42" s="63">
        <f>D41+D34+D13</f>
        <v>27</v>
      </c>
      <c r="F42" s="65" t="s">
        <v>57</v>
      </c>
      <c r="G42" s="66">
        <f>(G38-G37)/(H38-H37)</f>
        <v>18.54054054054054</v>
      </c>
    </row>
    <row r="43" spans="6:7" ht="15.75">
      <c r="F43" s="65" t="s">
        <v>58</v>
      </c>
      <c r="G43" s="66">
        <f>C42/D42</f>
        <v>22.037037037037038</v>
      </c>
    </row>
  </sheetData>
  <sheetProtection/>
  <mergeCells count="15">
    <mergeCell ref="D30:D32"/>
    <mergeCell ref="D35:D36"/>
    <mergeCell ref="D38:D39"/>
    <mergeCell ref="D14:D17"/>
    <mergeCell ref="H18:H21"/>
    <mergeCell ref="D19:D20"/>
    <mergeCell ref="D22:D24"/>
    <mergeCell ref="H22:H25"/>
    <mergeCell ref="D26:D28"/>
    <mergeCell ref="B1:K1"/>
    <mergeCell ref="B2:K2"/>
    <mergeCell ref="D5:D6"/>
    <mergeCell ref="D7:D8"/>
    <mergeCell ref="D9:D10"/>
    <mergeCell ref="D11:D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11.421875" style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2:12" ht="15" customHeight="1">
      <c r="B1" s="188" t="s">
        <v>62</v>
      </c>
      <c r="C1" s="188"/>
      <c r="D1" s="188"/>
      <c r="E1" s="188"/>
      <c r="F1" s="188"/>
      <c r="G1" s="188"/>
      <c r="H1" s="188"/>
      <c r="I1" s="188"/>
      <c r="J1" s="188"/>
      <c r="K1" s="188"/>
      <c r="L1" s="26"/>
    </row>
    <row r="2" spans="2:12" ht="15" customHeight="1">
      <c r="B2" s="188" t="s">
        <v>59</v>
      </c>
      <c r="C2" s="188"/>
      <c r="D2" s="188"/>
      <c r="E2" s="188"/>
      <c r="F2" s="188"/>
      <c r="G2" s="188"/>
      <c r="H2" s="188"/>
      <c r="I2" s="188"/>
      <c r="J2" s="188"/>
      <c r="K2" s="188"/>
      <c r="L2" s="26"/>
    </row>
    <row r="4" spans="2:12" s="10" customFormat="1" ht="38.25" customHeight="1">
      <c r="B4" s="37" t="s">
        <v>0</v>
      </c>
      <c r="C4" s="37" t="s">
        <v>1</v>
      </c>
      <c r="D4" s="37" t="s">
        <v>51</v>
      </c>
      <c r="E4" s="38"/>
      <c r="F4" s="37" t="s">
        <v>22</v>
      </c>
      <c r="G4" s="37">
        <v>1</v>
      </c>
      <c r="H4" s="37">
        <v>2</v>
      </c>
      <c r="I4" s="37">
        <v>3</v>
      </c>
      <c r="J4" s="37">
        <v>4</v>
      </c>
      <c r="K4" s="40" t="s">
        <v>55</v>
      </c>
      <c r="L4" s="37" t="s">
        <v>51</v>
      </c>
    </row>
    <row r="5" spans="2:12" ht="15.75">
      <c r="B5" s="27" t="s">
        <v>3</v>
      </c>
      <c r="C5" s="6">
        <v>23</v>
      </c>
      <c r="D5" s="185">
        <v>2</v>
      </c>
      <c r="F5" s="5" t="s">
        <v>24</v>
      </c>
      <c r="G5" s="4">
        <v>0</v>
      </c>
      <c r="H5" s="4">
        <v>0</v>
      </c>
      <c r="I5" s="4">
        <v>6</v>
      </c>
      <c r="J5" s="4">
        <v>3</v>
      </c>
      <c r="K5" s="27">
        <f aca="true" t="shared" si="0" ref="K5:K11">SUM(G5:J5)</f>
        <v>9</v>
      </c>
      <c r="L5" s="4">
        <v>1</v>
      </c>
    </row>
    <row r="6" spans="2:12" ht="15.75">
      <c r="B6" s="27" t="s">
        <v>4</v>
      </c>
      <c r="C6" s="6">
        <v>23</v>
      </c>
      <c r="D6" s="186"/>
      <c r="F6" s="5" t="s">
        <v>23</v>
      </c>
      <c r="G6" s="4">
        <v>5</v>
      </c>
      <c r="H6" s="4">
        <v>0</v>
      </c>
      <c r="I6" s="4">
        <v>2</v>
      </c>
      <c r="J6" s="4">
        <v>3</v>
      </c>
      <c r="K6" s="27">
        <f t="shared" si="0"/>
        <v>10</v>
      </c>
      <c r="L6" s="4">
        <v>1</v>
      </c>
    </row>
    <row r="7" spans="2:12" ht="15.75">
      <c r="B7" s="27" t="s">
        <v>41</v>
      </c>
      <c r="C7" s="6">
        <v>22</v>
      </c>
      <c r="D7" s="185">
        <v>3</v>
      </c>
      <c r="F7" s="5" t="s">
        <v>26</v>
      </c>
      <c r="G7" s="4">
        <v>0</v>
      </c>
      <c r="H7" s="4">
        <v>5</v>
      </c>
      <c r="I7" s="4">
        <v>3</v>
      </c>
      <c r="J7" s="4">
        <v>0</v>
      </c>
      <c r="K7" s="27">
        <f t="shared" si="0"/>
        <v>8</v>
      </c>
      <c r="L7" s="4">
        <v>1</v>
      </c>
    </row>
    <row r="8" spans="2:12" ht="15.75">
      <c r="B8" s="27" t="s">
        <v>42</v>
      </c>
      <c r="C8" s="6">
        <v>23</v>
      </c>
      <c r="D8" s="186"/>
      <c r="F8" s="5" t="s">
        <v>27</v>
      </c>
      <c r="G8" s="4">
        <v>0</v>
      </c>
      <c r="H8" s="4">
        <v>0</v>
      </c>
      <c r="I8" s="4">
        <v>4</v>
      </c>
      <c r="J8" s="4">
        <v>4</v>
      </c>
      <c r="K8" s="27">
        <f t="shared" si="0"/>
        <v>8</v>
      </c>
      <c r="L8" s="4">
        <v>1</v>
      </c>
    </row>
    <row r="9" spans="2:12" ht="15.75">
      <c r="B9" s="27" t="s">
        <v>43</v>
      </c>
      <c r="C9" s="6">
        <v>15</v>
      </c>
      <c r="D9" s="185">
        <v>1</v>
      </c>
      <c r="F9" s="5" t="s">
        <v>28</v>
      </c>
      <c r="G9" s="4">
        <v>2</v>
      </c>
      <c r="H9" s="4">
        <v>3</v>
      </c>
      <c r="I9" s="4">
        <v>6</v>
      </c>
      <c r="J9" s="4">
        <v>3</v>
      </c>
      <c r="K9" s="27">
        <f t="shared" si="0"/>
        <v>14</v>
      </c>
      <c r="L9" s="4">
        <v>2</v>
      </c>
    </row>
    <row r="10" spans="2:12" ht="15.75">
      <c r="B10" s="27">
        <v>3</v>
      </c>
      <c r="C10" s="6">
        <v>24</v>
      </c>
      <c r="D10" s="186"/>
      <c r="F10" s="5" t="s">
        <v>29</v>
      </c>
      <c r="G10" s="4">
        <v>7</v>
      </c>
      <c r="H10" s="4">
        <v>6</v>
      </c>
      <c r="I10" s="4">
        <v>6</v>
      </c>
      <c r="J10" s="4">
        <v>6</v>
      </c>
      <c r="K10" s="27">
        <f t="shared" si="0"/>
        <v>25</v>
      </c>
      <c r="L10" s="4">
        <v>2</v>
      </c>
    </row>
    <row r="11" spans="2:12" ht="16.5" thickBot="1">
      <c r="B11" s="27" t="s">
        <v>5</v>
      </c>
      <c r="C11" s="6">
        <v>13</v>
      </c>
      <c r="D11" s="185">
        <v>2</v>
      </c>
      <c r="F11" s="47" t="s">
        <v>30</v>
      </c>
      <c r="G11" s="30">
        <v>6</v>
      </c>
      <c r="H11" s="30">
        <v>0</v>
      </c>
      <c r="I11" s="30">
        <v>8</v>
      </c>
      <c r="J11" s="30">
        <v>3</v>
      </c>
      <c r="K11" s="35">
        <f t="shared" si="0"/>
        <v>17</v>
      </c>
      <c r="L11" s="30">
        <v>2</v>
      </c>
    </row>
    <row r="12" spans="2:12" ht="16.5" thickBot="1">
      <c r="B12" s="35" t="s">
        <v>6</v>
      </c>
      <c r="C12" s="32">
        <v>18</v>
      </c>
      <c r="D12" s="187"/>
      <c r="F12" s="48" t="s">
        <v>54</v>
      </c>
      <c r="G12" s="56">
        <f aca="true" t="shared" si="1" ref="G12:L12">SUM(G5:G11)</f>
        <v>20</v>
      </c>
      <c r="H12" s="57">
        <f t="shared" si="1"/>
        <v>14</v>
      </c>
      <c r="I12" s="57">
        <f t="shared" si="1"/>
        <v>35</v>
      </c>
      <c r="J12" s="57">
        <f t="shared" si="1"/>
        <v>22</v>
      </c>
      <c r="K12" s="57">
        <f t="shared" si="1"/>
        <v>91</v>
      </c>
      <c r="L12" s="58">
        <f t="shared" si="1"/>
        <v>10</v>
      </c>
    </row>
    <row r="13" spans="2:4" ht="16.5" thickBot="1">
      <c r="B13" s="59" t="s">
        <v>52</v>
      </c>
      <c r="C13" s="55">
        <f>SUM(C5:C12)</f>
        <v>161</v>
      </c>
      <c r="D13" s="60">
        <f>SUM(D5:D12)</f>
        <v>8</v>
      </c>
    </row>
    <row r="14" spans="2:4" ht="15.75">
      <c r="B14" s="36" t="s">
        <v>7</v>
      </c>
      <c r="C14" s="33">
        <v>22</v>
      </c>
      <c r="D14" s="187">
        <v>4</v>
      </c>
    </row>
    <row r="15" spans="2:4" ht="15.75">
      <c r="B15" s="27" t="s">
        <v>8</v>
      </c>
      <c r="C15" s="6">
        <v>24</v>
      </c>
      <c r="D15" s="187"/>
    </row>
    <row r="16" spans="2:4" ht="15.75">
      <c r="B16" s="27" t="s">
        <v>37</v>
      </c>
      <c r="C16" s="6">
        <v>21</v>
      </c>
      <c r="D16" s="187"/>
    </row>
    <row r="17" spans="2:8" ht="23.25" thickBot="1">
      <c r="B17" s="35" t="s">
        <v>38</v>
      </c>
      <c r="C17" s="32">
        <v>19</v>
      </c>
      <c r="D17" s="186"/>
      <c r="F17" s="40" t="s">
        <v>53</v>
      </c>
      <c r="G17" s="39" t="s">
        <v>50</v>
      </c>
      <c r="H17" s="39" t="s">
        <v>51</v>
      </c>
    </row>
    <row r="18" spans="2:8" ht="16.5" thickBot="1">
      <c r="B18" s="41" t="s">
        <v>52</v>
      </c>
      <c r="C18" s="34">
        <f>SUM(C14:C17)</f>
        <v>86</v>
      </c>
      <c r="D18" s="43"/>
      <c r="F18" s="45">
        <v>2</v>
      </c>
      <c r="G18" s="4">
        <v>0</v>
      </c>
      <c r="H18" s="185">
        <v>1</v>
      </c>
    </row>
    <row r="19" spans="2:8" ht="15.75">
      <c r="B19" s="36" t="s">
        <v>9</v>
      </c>
      <c r="C19" s="33">
        <v>24</v>
      </c>
      <c r="D19" s="185">
        <v>2</v>
      </c>
      <c r="F19" s="45">
        <v>3</v>
      </c>
      <c r="G19" s="4">
        <v>3</v>
      </c>
      <c r="H19" s="187"/>
    </row>
    <row r="20" spans="2:8" ht="16.5" thickBot="1">
      <c r="B20" s="35" t="s">
        <v>10</v>
      </c>
      <c r="C20" s="32">
        <v>24</v>
      </c>
      <c r="D20" s="186"/>
      <c r="F20" s="45">
        <v>4</v>
      </c>
      <c r="G20" s="4">
        <v>1</v>
      </c>
      <c r="H20" s="187"/>
    </row>
    <row r="21" spans="2:8" ht="16.5" thickBot="1">
      <c r="B21" s="41" t="s">
        <v>52</v>
      </c>
      <c r="C21" s="34">
        <f>SUM(C19:C20)</f>
        <v>48</v>
      </c>
      <c r="D21" s="43"/>
      <c r="F21" s="45">
        <v>5</v>
      </c>
      <c r="G21" s="4">
        <v>1</v>
      </c>
      <c r="H21" s="186"/>
    </row>
    <row r="22" spans="2:8" ht="15.75">
      <c r="B22" s="36" t="s">
        <v>11</v>
      </c>
      <c r="C22" s="33">
        <v>24</v>
      </c>
      <c r="D22" s="185">
        <v>3</v>
      </c>
      <c r="F22" s="45">
        <v>6</v>
      </c>
      <c r="G22" s="4">
        <v>2</v>
      </c>
      <c r="H22" s="185">
        <v>1</v>
      </c>
    </row>
    <row r="23" spans="2:8" ht="15.75">
      <c r="B23" s="27" t="s">
        <v>12</v>
      </c>
      <c r="C23" s="6">
        <v>25</v>
      </c>
      <c r="D23" s="187"/>
      <c r="F23" s="45">
        <v>7</v>
      </c>
      <c r="G23" s="4">
        <v>3</v>
      </c>
      <c r="H23" s="187"/>
    </row>
    <row r="24" spans="2:8" ht="16.5" thickBot="1">
      <c r="B24" s="35" t="s">
        <v>13</v>
      </c>
      <c r="C24" s="32">
        <v>26</v>
      </c>
      <c r="D24" s="186"/>
      <c r="F24" s="45">
        <v>8</v>
      </c>
      <c r="G24" s="4">
        <v>4</v>
      </c>
      <c r="H24" s="187"/>
    </row>
    <row r="25" spans="2:8" ht="16.5" thickBot="1">
      <c r="B25" s="41" t="s">
        <v>52</v>
      </c>
      <c r="C25" s="34">
        <f>SUM(C22:C24)</f>
        <v>75</v>
      </c>
      <c r="D25" s="43"/>
      <c r="F25" s="46">
        <v>9</v>
      </c>
      <c r="G25" s="30">
        <v>3</v>
      </c>
      <c r="H25" s="187"/>
    </row>
    <row r="26" spans="2:8" ht="16.5" thickBot="1">
      <c r="B26" s="36" t="s">
        <v>14</v>
      </c>
      <c r="C26" s="33">
        <v>26</v>
      </c>
      <c r="D26" s="185">
        <v>3</v>
      </c>
      <c r="F26" s="64" t="s">
        <v>52</v>
      </c>
      <c r="G26" s="57">
        <f>SUM(G18:G25)</f>
        <v>17</v>
      </c>
      <c r="H26" s="58">
        <f>SUM(H18:H25)</f>
        <v>2</v>
      </c>
    </row>
    <row r="27" spans="2:4" ht="15.75">
      <c r="B27" s="27" t="s">
        <v>15</v>
      </c>
      <c r="C27" s="6">
        <v>24</v>
      </c>
      <c r="D27" s="187"/>
    </row>
    <row r="28" spans="2:4" ht="16.5" thickBot="1">
      <c r="B28" s="35" t="s">
        <v>16</v>
      </c>
      <c r="C28" s="32">
        <v>26</v>
      </c>
      <c r="D28" s="186"/>
    </row>
    <row r="29" spans="2:7" ht="16.5" thickBot="1">
      <c r="B29" s="41" t="s">
        <v>52</v>
      </c>
      <c r="C29" s="34">
        <f>SUM(C26:C28)</f>
        <v>76</v>
      </c>
      <c r="D29" s="43"/>
      <c r="F29" s="21"/>
      <c r="G29" s="22"/>
    </row>
    <row r="30" spans="2:10" ht="15.75">
      <c r="B30" s="36" t="s">
        <v>17</v>
      </c>
      <c r="C30" s="33">
        <v>22</v>
      </c>
      <c r="D30" s="185">
        <v>3</v>
      </c>
      <c r="I30" s="12"/>
      <c r="J30" s="12"/>
    </row>
    <row r="31" spans="2:10" ht="15.75">
      <c r="B31" s="27" t="s">
        <v>18</v>
      </c>
      <c r="C31" s="6">
        <v>24</v>
      </c>
      <c r="D31" s="187"/>
      <c r="F31" s="3"/>
      <c r="I31" s="12"/>
      <c r="J31" s="12"/>
    </row>
    <row r="32" spans="2:10" ht="24" thickBot="1">
      <c r="B32" s="35" t="s">
        <v>19</v>
      </c>
      <c r="C32" s="32">
        <v>22</v>
      </c>
      <c r="D32" s="186"/>
      <c r="F32" s="13"/>
      <c r="G32" s="13" t="s">
        <v>25</v>
      </c>
      <c r="H32" s="31" t="s">
        <v>51</v>
      </c>
      <c r="I32" s="12"/>
      <c r="J32" s="12"/>
    </row>
    <row r="33" spans="2:10" ht="16.5" thickBot="1">
      <c r="B33" s="41" t="s">
        <v>52</v>
      </c>
      <c r="C33" s="34">
        <f>SUM(C30:C32)</f>
        <v>68</v>
      </c>
      <c r="D33" s="44"/>
      <c r="F33" s="49" t="s">
        <v>32</v>
      </c>
      <c r="G33" s="50">
        <f>C13</f>
        <v>161</v>
      </c>
      <c r="H33" s="50">
        <v>8</v>
      </c>
      <c r="I33" s="12"/>
      <c r="J33" s="12"/>
    </row>
    <row r="34" spans="2:10" ht="16.5" thickBot="1">
      <c r="B34" s="59" t="s">
        <v>52</v>
      </c>
      <c r="C34" s="57">
        <f>C18+C21+C25+C29+C33</f>
        <v>353</v>
      </c>
      <c r="D34" s="60">
        <f>SUM(D14:D33)</f>
        <v>15</v>
      </c>
      <c r="F34" s="49" t="s">
        <v>33</v>
      </c>
      <c r="G34" s="51">
        <f>C34</f>
        <v>353</v>
      </c>
      <c r="H34" s="50">
        <v>15</v>
      </c>
      <c r="I34" s="12"/>
      <c r="J34" s="12"/>
    </row>
    <row r="35" spans="2:10" ht="15.75">
      <c r="B35" s="36" t="s">
        <v>20</v>
      </c>
      <c r="C35" s="33">
        <v>22</v>
      </c>
      <c r="D35" s="187">
        <v>2</v>
      </c>
      <c r="F35" s="49" t="s">
        <v>34</v>
      </c>
      <c r="G35" s="51">
        <f>C41</f>
        <v>84</v>
      </c>
      <c r="H35" s="51">
        <v>4</v>
      </c>
      <c r="I35" s="12"/>
      <c r="J35" s="12"/>
    </row>
    <row r="36" spans="2:10" ht="16.5" thickBot="1">
      <c r="B36" s="35" t="s">
        <v>21</v>
      </c>
      <c r="C36" s="32">
        <v>23</v>
      </c>
      <c r="D36" s="186"/>
      <c r="F36" s="49" t="s">
        <v>35</v>
      </c>
      <c r="G36" s="51">
        <f>K12</f>
        <v>91</v>
      </c>
      <c r="H36" s="51">
        <v>10</v>
      </c>
      <c r="I36" s="12"/>
      <c r="J36" s="12"/>
    </row>
    <row r="37" spans="2:10" ht="16.5" thickBot="1">
      <c r="B37" s="41" t="s">
        <v>52</v>
      </c>
      <c r="C37" s="42">
        <f>SUM(C35:C36)</f>
        <v>45</v>
      </c>
      <c r="D37" s="43"/>
      <c r="F37" s="49" t="s">
        <v>31</v>
      </c>
      <c r="G37" s="51">
        <f>G26</f>
        <v>17</v>
      </c>
      <c r="H37" s="51">
        <v>2</v>
      </c>
      <c r="I37" s="12"/>
      <c r="J37" s="12"/>
    </row>
    <row r="38" spans="2:10" ht="15.75">
      <c r="B38" s="36" t="s">
        <v>39</v>
      </c>
      <c r="C38" s="33">
        <v>17</v>
      </c>
      <c r="D38" s="185">
        <v>2</v>
      </c>
      <c r="F38" s="53" t="s">
        <v>44</v>
      </c>
      <c r="G38" s="53">
        <f>SUM(G33:G37)</f>
        <v>706</v>
      </c>
      <c r="H38" s="54">
        <f>SUM(H33:H37)</f>
        <v>39</v>
      </c>
      <c r="I38" s="12"/>
      <c r="J38" s="12"/>
    </row>
    <row r="39" spans="2:10" ht="16.5" thickBot="1">
      <c r="B39" s="35" t="s">
        <v>40</v>
      </c>
      <c r="C39" s="32">
        <v>22</v>
      </c>
      <c r="D39" s="187"/>
      <c r="H39" s="12"/>
      <c r="I39" s="12"/>
      <c r="J39" s="12"/>
    </row>
    <row r="40" spans="2:10" ht="16.5" thickBot="1">
      <c r="B40" s="41" t="s">
        <v>52</v>
      </c>
      <c r="C40" s="34">
        <f>SUM(C38:C39)</f>
        <v>39</v>
      </c>
      <c r="D40" s="52"/>
      <c r="F40" s="23"/>
      <c r="G40" s="24"/>
      <c r="H40" s="12"/>
      <c r="I40" s="12"/>
      <c r="J40" s="12"/>
    </row>
    <row r="41" spans="2:10" ht="16.5" thickBot="1">
      <c r="B41" s="59" t="s">
        <v>52</v>
      </c>
      <c r="C41" s="57">
        <f>C37+C40</f>
        <v>84</v>
      </c>
      <c r="D41" s="61">
        <f>SUM(D35:D40)</f>
        <v>4</v>
      </c>
      <c r="F41" s="65" t="s">
        <v>56</v>
      </c>
      <c r="G41" s="66">
        <f>G38/H38</f>
        <v>18.102564102564102</v>
      </c>
      <c r="H41" s="12"/>
      <c r="I41" s="12"/>
      <c r="J41" s="12"/>
    </row>
    <row r="42" spans="2:7" ht="18.75" thickBot="1">
      <c r="B42" s="59" t="s">
        <v>52</v>
      </c>
      <c r="C42" s="62">
        <f>C41+C34+C13</f>
        <v>598</v>
      </c>
      <c r="D42" s="63">
        <f>D41+D34+D13</f>
        <v>27</v>
      </c>
      <c r="F42" s="65" t="s">
        <v>57</v>
      </c>
      <c r="G42" s="66">
        <f>(G38-G37)/(H38-H37)</f>
        <v>18.62162162162162</v>
      </c>
    </row>
    <row r="43" spans="6:7" ht="15.75">
      <c r="F43" s="65" t="s">
        <v>58</v>
      </c>
      <c r="G43" s="66">
        <f>C42/D42</f>
        <v>22.14814814814815</v>
      </c>
    </row>
  </sheetData>
  <sheetProtection/>
  <mergeCells count="15">
    <mergeCell ref="D30:D32"/>
    <mergeCell ref="D35:D36"/>
    <mergeCell ref="D38:D39"/>
    <mergeCell ref="D14:D17"/>
    <mergeCell ref="H18:H21"/>
    <mergeCell ref="D19:D20"/>
    <mergeCell ref="D22:D24"/>
    <mergeCell ref="H22:H25"/>
    <mergeCell ref="D26:D28"/>
    <mergeCell ref="B1:K1"/>
    <mergeCell ref="B2:K2"/>
    <mergeCell ref="D5:D6"/>
    <mergeCell ref="D7:D8"/>
    <mergeCell ref="D9:D10"/>
    <mergeCell ref="D11:D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11.421875" style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2:12" ht="15" customHeight="1">
      <c r="B1" s="188" t="s">
        <v>63</v>
      </c>
      <c r="C1" s="188"/>
      <c r="D1" s="188"/>
      <c r="E1" s="188"/>
      <c r="F1" s="188"/>
      <c r="G1" s="188"/>
      <c r="H1" s="188"/>
      <c r="I1" s="188"/>
      <c r="J1" s="188"/>
      <c r="K1" s="188"/>
      <c r="L1" s="26"/>
    </row>
    <row r="2" spans="2:12" ht="15" customHeight="1">
      <c r="B2" s="188" t="s">
        <v>59</v>
      </c>
      <c r="C2" s="188"/>
      <c r="D2" s="188"/>
      <c r="E2" s="188"/>
      <c r="F2" s="188"/>
      <c r="G2" s="188"/>
      <c r="H2" s="188"/>
      <c r="I2" s="188"/>
      <c r="J2" s="188"/>
      <c r="K2" s="188"/>
      <c r="L2" s="26"/>
    </row>
    <row r="4" spans="2:12" s="10" customFormat="1" ht="38.25" customHeight="1">
      <c r="B4" s="37" t="s">
        <v>0</v>
      </c>
      <c r="C4" s="37" t="s">
        <v>1</v>
      </c>
      <c r="D4" s="37" t="s">
        <v>51</v>
      </c>
      <c r="E4" s="38"/>
      <c r="F4" s="37" t="s">
        <v>22</v>
      </c>
      <c r="G4" s="37">
        <v>1</v>
      </c>
      <c r="H4" s="37">
        <v>2</v>
      </c>
      <c r="I4" s="37">
        <v>3</v>
      </c>
      <c r="J4" s="37">
        <v>4</v>
      </c>
      <c r="K4" s="40" t="s">
        <v>55</v>
      </c>
      <c r="L4" s="37" t="s">
        <v>51</v>
      </c>
    </row>
    <row r="5" spans="2:12" ht="15.75">
      <c r="B5" s="27" t="s">
        <v>3</v>
      </c>
      <c r="C5" s="6">
        <v>23</v>
      </c>
      <c r="D5" s="185">
        <v>2</v>
      </c>
      <c r="F5" s="5" t="s">
        <v>24</v>
      </c>
      <c r="G5" s="4">
        <v>0</v>
      </c>
      <c r="H5" s="4">
        <v>0</v>
      </c>
      <c r="I5" s="4">
        <v>6</v>
      </c>
      <c r="J5" s="4">
        <v>3</v>
      </c>
      <c r="K5" s="27">
        <f aca="true" t="shared" si="0" ref="K5:K11">SUM(G5:J5)</f>
        <v>9</v>
      </c>
      <c r="L5" s="4">
        <v>1</v>
      </c>
    </row>
    <row r="6" spans="2:12" ht="15.75">
      <c r="B6" s="27" t="s">
        <v>4</v>
      </c>
      <c r="C6" s="6">
        <v>23</v>
      </c>
      <c r="D6" s="186"/>
      <c r="F6" s="5" t="s">
        <v>23</v>
      </c>
      <c r="G6" s="4">
        <v>5</v>
      </c>
      <c r="H6" s="4">
        <v>0</v>
      </c>
      <c r="I6" s="4">
        <v>2</v>
      </c>
      <c r="J6" s="4">
        <v>3</v>
      </c>
      <c r="K6" s="27">
        <f t="shared" si="0"/>
        <v>10</v>
      </c>
      <c r="L6" s="4">
        <v>1</v>
      </c>
    </row>
    <row r="7" spans="2:12" ht="15.75">
      <c r="B7" s="27" t="s">
        <v>41</v>
      </c>
      <c r="C7" s="6">
        <v>22</v>
      </c>
      <c r="D7" s="185">
        <v>3</v>
      </c>
      <c r="F7" s="5" t="s">
        <v>26</v>
      </c>
      <c r="G7" s="4">
        <v>0</v>
      </c>
      <c r="H7" s="4">
        <v>4</v>
      </c>
      <c r="I7" s="4">
        <v>3</v>
      </c>
      <c r="J7" s="4">
        <v>0</v>
      </c>
      <c r="K7" s="27">
        <f t="shared" si="0"/>
        <v>7</v>
      </c>
      <c r="L7" s="4">
        <v>1</v>
      </c>
    </row>
    <row r="8" spans="2:12" ht="15.75">
      <c r="B8" s="27" t="s">
        <v>42</v>
      </c>
      <c r="C8" s="6">
        <v>23</v>
      </c>
      <c r="D8" s="186"/>
      <c r="F8" s="5" t="s">
        <v>27</v>
      </c>
      <c r="G8" s="4">
        <v>0</v>
      </c>
      <c r="H8" s="4">
        <v>0</v>
      </c>
      <c r="I8" s="4">
        <v>4</v>
      </c>
      <c r="J8" s="4">
        <v>4</v>
      </c>
      <c r="K8" s="27">
        <f t="shared" si="0"/>
        <v>8</v>
      </c>
      <c r="L8" s="4">
        <v>1</v>
      </c>
    </row>
    <row r="9" spans="2:12" ht="15.75">
      <c r="B9" s="27" t="s">
        <v>43</v>
      </c>
      <c r="C9" s="6">
        <v>14</v>
      </c>
      <c r="D9" s="185">
        <v>1</v>
      </c>
      <c r="F9" s="5" t="s">
        <v>28</v>
      </c>
      <c r="G9" s="4">
        <v>2</v>
      </c>
      <c r="H9" s="4">
        <v>3</v>
      </c>
      <c r="I9" s="4">
        <v>6</v>
      </c>
      <c r="J9" s="4">
        <v>3</v>
      </c>
      <c r="K9" s="27">
        <f t="shared" si="0"/>
        <v>14</v>
      </c>
      <c r="L9" s="4">
        <v>2</v>
      </c>
    </row>
    <row r="10" spans="2:12" ht="15.75">
      <c r="B10" s="27">
        <v>3</v>
      </c>
      <c r="C10" s="6">
        <v>24</v>
      </c>
      <c r="D10" s="186"/>
      <c r="F10" s="5" t="s">
        <v>29</v>
      </c>
      <c r="G10" s="4">
        <v>8</v>
      </c>
      <c r="H10" s="4">
        <v>6</v>
      </c>
      <c r="I10" s="4">
        <v>6</v>
      </c>
      <c r="J10" s="4">
        <v>6</v>
      </c>
      <c r="K10" s="27">
        <f t="shared" si="0"/>
        <v>26</v>
      </c>
      <c r="L10" s="4">
        <v>2</v>
      </c>
    </row>
    <row r="11" spans="2:12" ht="16.5" thickBot="1">
      <c r="B11" s="27" t="s">
        <v>5</v>
      </c>
      <c r="C11" s="6">
        <v>12</v>
      </c>
      <c r="D11" s="185">
        <v>2</v>
      </c>
      <c r="F11" s="47" t="s">
        <v>30</v>
      </c>
      <c r="G11" s="30">
        <v>6</v>
      </c>
      <c r="H11" s="30">
        <v>0</v>
      </c>
      <c r="I11" s="30">
        <v>8</v>
      </c>
      <c r="J11" s="30">
        <v>3</v>
      </c>
      <c r="K11" s="35">
        <f t="shared" si="0"/>
        <v>17</v>
      </c>
      <c r="L11" s="30">
        <v>2</v>
      </c>
    </row>
    <row r="12" spans="2:12" ht="16.5" thickBot="1">
      <c r="B12" s="35" t="s">
        <v>6</v>
      </c>
      <c r="C12" s="32">
        <v>18</v>
      </c>
      <c r="D12" s="187"/>
      <c r="F12" s="48" t="s">
        <v>54</v>
      </c>
      <c r="G12" s="56">
        <f aca="true" t="shared" si="1" ref="G12:L12">SUM(G5:G11)</f>
        <v>21</v>
      </c>
      <c r="H12" s="57">
        <f t="shared" si="1"/>
        <v>13</v>
      </c>
      <c r="I12" s="57">
        <f t="shared" si="1"/>
        <v>35</v>
      </c>
      <c r="J12" s="57">
        <f t="shared" si="1"/>
        <v>22</v>
      </c>
      <c r="K12" s="57">
        <f t="shared" si="1"/>
        <v>91</v>
      </c>
      <c r="L12" s="58">
        <f t="shared" si="1"/>
        <v>10</v>
      </c>
    </row>
    <row r="13" spans="2:4" ht="16.5" thickBot="1">
      <c r="B13" s="59" t="s">
        <v>52</v>
      </c>
      <c r="C13" s="55">
        <f>SUM(C5:C12)</f>
        <v>159</v>
      </c>
      <c r="D13" s="60">
        <f>SUM(D5:D12)</f>
        <v>8</v>
      </c>
    </row>
    <row r="14" spans="2:4" ht="15.75">
      <c r="B14" s="36" t="s">
        <v>7</v>
      </c>
      <c r="C14" s="33">
        <v>22</v>
      </c>
      <c r="D14" s="187">
        <v>4</v>
      </c>
    </row>
    <row r="15" spans="2:4" ht="15.75">
      <c r="B15" s="27" t="s">
        <v>8</v>
      </c>
      <c r="C15" s="6">
        <v>24</v>
      </c>
      <c r="D15" s="187"/>
    </row>
    <row r="16" spans="2:4" ht="15.75">
      <c r="B16" s="27" t="s">
        <v>37</v>
      </c>
      <c r="C16" s="6">
        <v>20</v>
      </c>
      <c r="D16" s="187"/>
    </row>
    <row r="17" spans="2:8" ht="23.25" thickBot="1">
      <c r="B17" s="35" t="s">
        <v>38</v>
      </c>
      <c r="C17" s="32">
        <v>19</v>
      </c>
      <c r="D17" s="186"/>
      <c r="F17" s="40" t="s">
        <v>53</v>
      </c>
      <c r="G17" s="39" t="s">
        <v>50</v>
      </c>
      <c r="H17" s="39" t="s">
        <v>51</v>
      </c>
    </row>
    <row r="18" spans="2:8" ht="16.5" thickBot="1">
      <c r="B18" s="41" t="s">
        <v>52</v>
      </c>
      <c r="C18" s="34">
        <f>SUM(C14:C17)</f>
        <v>85</v>
      </c>
      <c r="D18" s="43"/>
      <c r="F18" s="45">
        <v>2</v>
      </c>
      <c r="G18" s="4">
        <v>2</v>
      </c>
      <c r="H18" s="185">
        <v>1</v>
      </c>
    </row>
    <row r="19" spans="2:8" ht="15.75">
      <c r="B19" s="36" t="s">
        <v>9</v>
      </c>
      <c r="C19" s="33">
        <v>25</v>
      </c>
      <c r="D19" s="185">
        <v>2</v>
      </c>
      <c r="F19" s="45">
        <v>3</v>
      </c>
      <c r="G19" s="4">
        <v>3</v>
      </c>
      <c r="H19" s="187"/>
    </row>
    <row r="20" spans="2:8" ht="16.5" thickBot="1">
      <c r="B20" s="35" t="s">
        <v>10</v>
      </c>
      <c r="C20" s="32">
        <v>24</v>
      </c>
      <c r="D20" s="186"/>
      <c r="F20" s="45">
        <v>4</v>
      </c>
      <c r="G20" s="4">
        <v>1</v>
      </c>
      <c r="H20" s="187"/>
    </row>
    <row r="21" spans="2:8" ht="16.5" thickBot="1">
      <c r="B21" s="41" t="s">
        <v>52</v>
      </c>
      <c r="C21" s="34">
        <f>SUM(C19:C20)</f>
        <v>49</v>
      </c>
      <c r="D21" s="43"/>
      <c r="F21" s="45">
        <v>5</v>
      </c>
      <c r="G21" s="4">
        <v>1</v>
      </c>
      <c r="H21" s="186"/>
    </row>
    <row r="22" spans="2:8" ht="15.75">
      <c r="B22" s="36" t="s">
        <v>11</v>
      </c>
      <c r="C22" s="33">
        <v>24</v>
      </c>
      <c r="D22" s="185">
        <v>3</v>
      </c>
      <c r="F22" s="45">
        <v>6</v>
      </c>
      <c r="G22" s="4">
        <v>2</v>
      </c>
      <c r="H22" s="185">
        <v>1</v>
      </c>
    </row>
    <row r="23" spans="2:8" ht="15.75">
      <c r="B23" s="27" t="s">
        <v>12</v>
      </c>
      <c r="C23" s="6">
        <v>25</v>
      </c>
      <c r="D23" s="187"/>
      <c r="F23" s="45">
        <v>7</v>
      </c>
      <c r="G23" s="4">
        <v>3</v>
      </c>
      <c r="H23" s="187"/>
    </row>
    <row r="24" spans="2:8" ht="16.5" thickBot="1">
      <c r="B24" s="35" t="s">
        <v>13</v>
      </c>
      <c r="C24" s="32">
        <v>26</v>
      </c>
      <c r="D24" s="186"/>
      <c r="F24" s="45">
        <v>8</v>
      </c>
      <c r="G24" s="4">
        <v>4</v>
      </c>
      <c r="H24" s="187"/>
    </row>
    <row r="25" spans="2:8" ht="16.5" thickBot="1">
      <c r="B25" s="41" t="s">
        <v>52</v>
      </c>
      <c r="C25" s="34">
        <f>SUM(C22:C24)</f>
        <v>75</v>
      </c>
      <c r="D25" s="43"/>
      <c r="F25" s="46">
        <v>9</v>
      </c>
      <c r="G25" s="30">
        <v>3</v>
      </c>
      <c r="H25" s="187"/>
    </row>
    <row r="26" spans="2:8" ht="16.5" thickBot="1">
      <c r="B26" s="36" t="s">
        <v>14</v>
      </c>
      <c r="C26" s="33">
        <v>26</v>
      </c>
      <c r="D26" s="185">
        <v>3</v>
      </c>
      <c r="F26" s="64" t="s">
        <v>52</v>
      </c>
      <c r="G26" s="57">
        <f>SUM(G18:G25)</f>
        <v>19</v>
      </c>
      <c r="H26" s="58">
        <f>SUM(H18:H25)</f>
        <v>2</v>
      </c>
    </row>
    <row r="27" spans="2:4" ht="15.75">
      <c r="B27" s="27" t="s">
        <v>15</v>
      </c>
      <c r="C27" s="6">
        <v>23</v>
      </c>
      <c r="D27" s="187"/>
    </row>
    <row r="28" spans="2:4" ht="16.5" thickBot="1">
      <c r="B28" s="35" t="s">
        <v>16</v>
      </c>
      <c r="C28" s="32">
        <v>26</v>
      </c>
      <c r="D28" s="186"/>
    </row>
    <row r="29" spans="2:7" ht="16.5" thickBot="1">
      <c r="B29" s="41" t="s">
        <v>52</v>
      </c>
      <c r="C29" s="34">
        <f>SUM(C26:C28)</f>
        <v>75</v>
      </c>
      <c r="D29" s="43"/>
      <c r="F29" s="21"/>
      <c r="G29" s="22"/>
    </row>
    <row r="30" spans="2:10" ht="15.75">
      <c r="B30" s="36" t="s">
        <v>17</v>
      </c>
      <c r="C30" s="33">
        <v>22</v>
      </c>
      <c r="D30" s="185">
        <v>3</v>
      </c>
      <c r="I30" s="12"/>
      <c r="J30" s="12"/>
    </row>
    <row r="31" spans="2:10" ht="15.75">
      <c r="B31" s="27" t="s">
        <v>18</v>
      </c>
      <c r="C31" s="6">
        <v>24</v>
      </c>
      <c r="D31" s="187"/>
      <c r="F31" s="3"/>
      <c r="I31" s="12"/>
      <c r="J31" s="12"/>
    </row>
    <row r="32" spans="2:10" ht="24" thickBot="1">
      <c r="B32" s="35" t="s">
        <v>19</v>
      </c>
      <c r="C32" s="32">
        <v>22</v>
      </c>
      <c r="D32" s="186"/>
      <c r="F32" s="13"/>
      <c r="G32" s="13" t="s">
        <v>25</v>
      </c>
      <c r="H32" s="31" t="s">
        <v>51</v>
      </c>
      <c r="I32" s="12"/>
      <c r="J32" s="12"/>
    </row>
    <row r="33" spans="2:10" ht="16.5" thickBot="1">
      <c r="B33" s="41" t="s">
        <v>52</v>
      </c>
      <c r="C33" s="34">
        <f>SUM(C30:C32)</f>
        <v>68</v>
      </c>
      <c r="D33" s="44"/>
      <c r="F33" s="49" t="s">
        <v>32</v>
      </c>
      <c r="G33" s="50">
        <f>C13</f>
        <v>159</v>
      </c>
      <c r="H33" s="50">
        <v>8</v>
      </c>
      <c r="I33" s="12"/>
      <c r="J33" s="12"/>
    </row>
    <row r="34" spans="2:10" ht="16.5" thickBot="1">
      <c r="B34" s="59" t="s">
        <v>52</v>
      </c>
      <c r="C34" s="57">
        <f>C18+C21+C25+C29+C33</f>
        <v>352</v>
      </c>
      <c r="D34" s="60">
        <f>SUM(D14:D33)</f>
        <v>15</v>
      </c>
      <c r="F34" s="49" t="s">
        <v>33</v>
      </c>
      <c r="G34" s="51">
        <f>C34</f>
        <v>352</v>
      </c>
      <c r="H34" s="50">
        <v>15</v>
      </c>
      <c r="I34" s="12"/>
      <c r="J34" s="12"/>
    </row>
    <row r="35" spans="2:10" ht="15.75">
      <c r="B35" s="36" t="s">
        <v>20</v>
      </c>
      <c r="C35" s="33">
        <v>22</v>
      </c>
      <c r="D35" s="187">
        <v>2</v>
      </c>
      <c r="F35" s="49" t="s">
        <v>34</v>
      </c>
      <c r="G35" s="51">
        <f>C41</f>
        <v>84</v>
      </c>
      <c r="H35" s="51">
        <v>4</v>
      </c>
      <c r="I35" s="12"/>
      <c r="J35" s="12"/>
    </row>
    <row r="36" spans="2:10" ht="16.5" thickBot="1">
      <c r="B36" s="35" t="s">
        <v>21</v>
      </c>
      <c r="C36" s="32">
        <v>23</v>
      </c>
      <c r="D36" s="186"/>
      <c r="F36" s="49" t="s">
        <v>35</v>
      </c>
      <c r="G36" s="51">
        <f>K12</f>
        <v>91</v>
      </c>
      <c r="H36" s="51">
        <v>10</v>
      </c>
      <c r="I36" s="12"/>
      <c r="J36" s="12"/>
    </row>
    <row r="37" spans="2:10" ht="16.5" thickBot="1">
      <c r="B37" s="41" t="s">
        <v>52</v>
      </c>
      <c r="C37" s="42">
        <f>SUM(C35:C36)</f>
        <v>45</v>
      </c>
      <c r="D37" s="43"/>
      <c r="F37" s="49" t="s">
        <v>31</v>
      </c>
      <c r="G37" s="51">
        <f>G26</f>
        <v>19</v>
      </c>
      <c r="H37" s="51">
        <v>2</v>
      </c>
      <c r="I37" s="12"/>
      <c r="J37" s="12"/>
    </row>
    <row r="38" spans="2:10" ht="15.75">
      <c r="B38" s="36" t="s">
        <v>39</v>
      </c>
      <c r="C38" s="33">
        <v>17</v>
      </c>
      <c r="D38" s="185">
        <v>2</v>
      </c>
      <c r="F38" s="53" t="s">
        <v>44</v>
      </c>
      <c r="G38" s="53">
        <f>SUM(G33:G37)</f>
        <v>705</v>
      </c>
      <c r="H38" s="54">
        <f>SUM(H33:H37)</f>
        <v>39</v>
      </c>
      <c r="I38" s="12"/>
      <c r="J38" s="12"/>
    </row>
    <row r="39" spans="2:10" ht="16.5" thickBot="1">
      <c r="B39" s="35" t="s">
        <v>40</v>
      </c>
      <c r="C39" s="32">
        <v>22</v>
      </c>
      <c r="D39" s="187"/>
      <c r="H39" s="12"/>
      <c r="I39" s="12"/>
      <c r="J39" s="12"/>
    </row>
    <row r="40" spans="2:10" ht="16.5" thickBot="1">
      <c r="B40" s="41" t="s">
        <v>52</v>
      </c>
      <c r="C40" s="34">
        <f>SUM(C38:C39)</f>
        <v>39</v>
      </c>
      <c r="D40" s="52"/>
      <c r="F40" s="23"/>
      <c r="G40" s="24"/>
      <c r="H40" s="12"/>
      <c r="I40" s="12"/>
      <c r="J40" s="12"/>
    </row>
    <row r="41" spans="2:10" ht="16.5" thickBot="1">
      <c r="B41" s="59" t="s">
        <v>52</v>
      </c>
      <c r="C41" s="57">
        <f>C37+C40</f>
        <v>84</v>
      </c>
      <c r="D41" s="61">
        <f>SUM(D35:D40)</f>
        <v>4</v>
      </c>
      <c r="F41" s="65" t="s">
        <v>56</v>
      </c>
      <c r="G41" s="66">
        <f>G38/H38</f>
        <v>18.076923076923077</v>
      </c>
      <c r="H41" s="12"/>
      <c r="I41" s="12"/>
      <c r="J41" s="12"/>
    </row>
    <row r="42" spans="2:7" ht="18.75" thickBot="1">
      <c r="B42" s="59" t="s">
        <v>52</v>
      </c>
      <c r="C42" s="62">
        <f>C41+C34+C13</f>
        <v>595</v>
      </c>
      <c r="D42" s="63">
        <f>D41+D34+D13</f>
        <v>27</v>
      </c>
      <c r="F42" s="65" t="s">
        <v>57</v>
      </c>
      <c r="G42" s="66">
        <f>(G38-G37)/(H38-H37)</f>
        <v>18.54054054054054</v>
      </c>
    </row>
    <row r="43" spans="6:7" ht="15.75">
      <c r="F43" s="65" t="s">
        <v>58</v>
      </c>
      <c r="G43" s="66">
        <f>C42/D42</f>
        <v>22.037037037037038</v>
      </c>
    </row>
  </sheetData>
  <sheetProtection/>
  <mergeCells count="15">
    <mergeCell ref="B1:K1"/>
    <mergeCell ref="B2:K2"/>
    <mergeCell ref="D5:D6"/>
    <mergeCell ref="D7:D8"/>
    <mergeCell ref="D9:D10"/>
    <mergeCell ref="D11:D12"/>
    <mergeCell ref="D30:D32"/>
    <mergeCell ref="D35:D36"/>
    <mergeCell ref="D38:D39"/>
    <mergeCell ref="D14:D17"/>
    <mergeCell ref="H18:H21"/>
    <mergeCell ref="D19:D20"/>
    <mergeCell ref="D22:D24"/>
    <mergeCell ref="H22:H25"/>
    <mergeCell ref="D26:D2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11.421875" style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2:12" ht="15" customHeight="1">
      <c r="B1" s="188" t="s">
        <v>64</v>
      </c>
      <c r="C1" s="188"/>
      <c r="D1" s="188"/>
      <c r="E1" s="188"/>
      <c r="F1" s="188"/>
      <c r="G1" s="188"/>
      <c r="H1" s="188"/>
      <c r="I1" s="188"/>
      <c r="J1" s="188"/>
      <c r="K1" s="188"/>
      <c r="L1" s="26"/>
    </row>
    <row r="2" spans="2:12" ht="15" customHeight="1">
      <c r="B2" s="188" t="s">
        <v>59</v>
      </c>
      <c r="C2" s="188"/>
      <c r="D2" s="188"/>
      <c r="E2" s="188"/>
      <c r="F2" s="188"/>
      <c r="G2" s="188"/>
      <c r="H2" s="188"/>
      <c r="I2" s="188"/>
      <c r="J2" s="188"/>
      <c r="K2" s="188"/>
      <c r="L2" s="26"/>
    </row>
    <row r="4" spans="2:12" s="10" customFormat="1" ht="38.25" customHeight="1">
      <c r="B4" s="37" t="s">
        <v>0</v>
      </c>
      <c r="C4" s="37" t="s">
        <v>1</v>
      </c>
      <c r="D4" s="37" t="s">
        <v>51</v>
      </c>
      <c r="E4" s="38"/>
      <c r="F4" s="37" t="s">
        <v>22</v>
      </c>
      <c r="G4" s="37">
        <v>1</v>
      </c>
      <c r="H4" s="37">
        <v>2</v>
      </c>
      <c r="I4" s="37">
        <v>3</v>
      </c>
      <c r="J4" s="37">
        <v>4</v>
      </c>
      <c r="K4" s="40" t="s">
        <v>55</v>
      </c>
      <c r="L4" s="37" t="s">
        <v>51</v>
      </c>
    </row>
    <row r="5" spans="2:12" ht="15.75">
      <c r="B5" s="27" t="s">
        <v>3</v>
      </c>
      <c r="C5" s="6">
        <v>23</v>
      </c>
      <c r="D5" s="185">
        <v>2</v>
      </c>
      <c r="F5" s="5" t="s">
        <v>24</v>
      </c>
      <c r="G5" s="4">
        <v>0</v>
      </c>
      <c r="H5" s="4">
        <v>0</v>
      </c>
      <c r="I5" s="4">
        <v>6</v>
      </c>
      <c r="J5" s="4">
        <v>3</v>
      </c>
      <c r="K5" s="27">
        <f aca="true" t="shared" si="0" ref="K5:K11">SUM(G5:J5)</f>
        <v>9</v>
      </c>
      <c r="L5" s="4">
        <v>1</v>
      </c>
    </row>
    <row r="6" spans="2:12" ht="15.75">
      <c r="B6" s="27" t="s">
        <v>4</v>
      </c>
      <c r="C6" s="6">
        <v>23</v>
      </c>
      <c r="D6" s="186"/>
      <c r="F6" s="5" t="s">
        <v>23</v>
      </c>
      <c r="G6" s="4">
        <v>5</v>
      </c>
      <c r="H6" s="4">
        <v>0</v>
      </c>
      <c r="I6" s="4">
        <v>2</v>
      </c>
      <c r="J6" s="4">
        <v>3</v>
      </c>
      <c r="K6" s="27">
        <f t="shared" si="0"/>
        <v>10</v>
      </c>
      <c r="L6" s="4">
        <v>1</v>
      </c>
    </row>
    <row r="7" spans="2:12" ht="15.75">
      <c r="B7" s="27" t="s">
        <v>41</v>
      </c>
      <c r="C7" s="6">
        <v>22</v>
      </c>
      <c r="D7" s="185">
        <v>3</v>
      </c>
      <c r="F7" s="5" t="s">
        <v>26</v>
      </c>
      <c r="G7" s="4">
        <v>0</v>
      </c>
      <c r="H7" s="4">
        <v>4</v>
      </c>
      <c r="I7" s="4">
        <v>3</v>
      </c>
      <c r="J7" s="4">
        <v>0</v>
      </c>
      <c r="K7" s="27">
        <f t="shared" si="0"/>
        <v>7</v>
      </c>
      <c r="L7" s="4">
        <v>1</v>
      </c>
    </row>
    <row r="8" spans="2:12" ht="15.75">
      <c r="B8" s="27" t="s">
        <v>42</v>
      </c>
      <c r="C8" s="6">
        <v>23</v>
      </c>
      <c r="D8" s="186"/>
      <c r="F8" s="5" t="s">
        <v>27</v>
      </c>
      <c r="G8" s="4">
        <v>0</v>
      </c>
      <c r="H8" s="4">
        <v>0</v>
      </c>
      <c r="I8" s="4">
        <v>4</v>
      </c>
      <c r="J8" s="4">
        <v>4</v>
      </c>
      <c r="K8" s="27">
        <f t="shared" si="0"/>
        <v>8</v>
      </c>
      <c r="L8" s="4">
        <v>1</v>
      </c>
    </row>
    <row r="9" spans="2:12" ht="15.75">
      <c r="B9" s="27" t="s">
        <v>43</v>
      </c>
      <c r="C9" s="6">
        <v>14</v>
      </c>
      <c r="D9" s="185">
        <v>1</v>
      </c>
      <c r="F9" s="5" t="s">
        <v>28</v>
      </c>
      <c r="G9" s="4">
        <v>2</v>
      </c>
      <c r="H9" s="4">
        <v>3</v>
      </c>
      <c r="I9" s="4">
        <v>6</v>
      </c>
      <c r="J9" s="4">
        <v>3</v>
      </c>
      <c r="K9" s="27">
        <f t="shared" si="0"/>
        <v>14</v>
      </c>
      <c r="L9" s="4">
        <v>2</v>
      </c>
    </row>
    <row r="10" spans="2:12" ht="15.75">
      <c r="B10" s="27">
        <v>3</v>
      </c>
      <c r="C10" s="6">
        <v>24</v>
      </c>
      <c r="D10" s="186"/>
      <c r="F10" s="5" t="s">
        <v>29</v>
      </c>
      <c r="G10" s="4">
        <v>8</v>
      </c>
      <c r="H10" s="4">
        <v>6</v>
      </c>
      <c r="I10" s="4">
        <v>6</v>
      </c>
      <c r="J10" s="4">
        <v>5</v>
      </c>
      <c r="K10" s="27">
        <f t="shared" si="0"/>
        <v>25</v>
      </c>
      <c r="L10" s="4">
        <v>2</v>
      </c>
    </row>
    <row r="11" spans="2:12" ht="16.5" thickBot="1">
      <c r="B11" s="27" t="s">
        <v>5</v>
      </c>
      <c r="C11" s="6">
        <v>12</v>
      </c>
      <c r="D11" s="185">
        <v>2</v>
      </c>
      <c r="F11" s="47" t="s">
        <v>30</v>
      </c>
      <c r="G11" s="30">
        <v>6</v>
      </c>
      <c r="H11" s="30">
        <v>0</v>
      </c>
      <c r="I11" s="30">
        <v>8</v>
      </c>
      <c r="J11" s="30">
        <v>3</v>
      </c>
      <c r="K11" s="35">
        <f t="shared" si="0"/>
        <v>17</v>
      </c>
      <c r="L11" s="30">
        <v>2</v>
      </c>
    </row>
    <row r="12" spans="2:12" ht="16.5" thickBot="1">
      <c r="B12" s="35" t="s">
        <v>6</v>
      </c>
      <c r="C12" s="32">
        <v>18</v>
      </c>
      <c r="D12" s="187"/>
      <c r="F12" s="48" t="s">
        <v>54</v>
      </c>
      <c r="G12" s="56">
        <f aca="true" t="shared" si="1" ref="G12:L12">SUM(G5:G11)</f>
        <v>21</v>
      </c>
      <c r="H12" s="57">
        <f t="shared" si="1"/>
        <v>13</v>
      </c>
      <c r="I12" s="57">
        <f t="shared" si="1"/>
        <v>35</v>
      </c>
      <c r="J12" s="57">
        <f t="shared" si="1"/>
        <v>21</v>
      </c>
      <c r="K12" s="57">
        <f t="shared" si="1"/>
        <v>90</v>
      </c>
      <c r="L12" s="58">
        <f t="shared" si="1"/>
        <v>10</v>
      </c>
    </row>
    <row r="13" spans="2:4" ht="16.5" thickBot="1">
      <c r="B13" s="59" t="s">
        <v>52</v>
      </c>
      <c r="C13" s="55">
        <f>SUM(C5:C12)</f>
        <v>159</v>
      </c>
      <c r="D13" s="60">
        <f>SUM(D5:D12)</f>
        <v>8</v>
      </c>
    </row>
    <row r="14" spans="2:4" ht="15.75">
      <c r="B14" s="36" t="s">
        <v>7</v>
      </c>
      <c r="C14" s="33">
        <v>22</v>
      </c>
      <c r="D14" s="187">
        <v>4</v>
      </c>
    </row>
    <row r="15" spans="2:4" ht="15.75">
      <c r="B15" s="27" t="s">
        <v>8</v>
      </c>
      <c r="C15" s="6">
        <v>24</v>
      </c>
      <c r="D15" s="187"/>
    </row>
    <row r="16" spans="2:4" ht="15.75">
      <c r="B16" s="27" t="s">
        <v>37</v>
      </c>
      <c r="C16" s="6">
        <v>20</v>
      </c>
      <c r="D16" s="187"/>
    </row>
    <row r="17" spans="2:8" ht="23.25" thickBot="1">
      <c r="B17" s="35" t="s">
        <v>38</v>
      </c>
      <c r="C17" s="32">
        <v>19</v>
      </c>
      <c r="D17" s="186"/>
      <c r="F17" s="40" t="s">
        <v>53</v>
      </c>
      <c r="G17" s="39" t="s">
        <v>50</v>
      </c>
      <c r="H17" s="39" t="s">
        <v>51</v>
      </c>
    </row>
    <row r="18" spans="2:8" ht="16.5" thickBot="1">
      <c r="B18" s="41" t="s">
        <v>52</v>
      </c>
      <c r="C18" s="34">
        <f>SUM(C14:C17)</f>
        <v>85</v>
      </c>
      <c r="D18" s="43"/>
      <c r="F18" s="45">
        <v>2</v>
      </c>
      <c r="G18" s="4">
        <v>2</v>
      </c>
      <c r="H18" s="185">
        <v>1</v>
      </c>
    </row>
    <row r="19" spans="2:8" ht="15.75">
      <c r="B19" s="36" t="s">
        <v>9</v>
      </c>
      <c r="C19" s="33">
        <v>25</v>
      </c>
      <c r="D19" s="185">
        <v>2</v>
      </c>
      <c r="F19" s="45">
        <v>3</v>
      </c>
      <c r="G19" s="4">
        <v>3</v>
      </c>
      <c r="H19" s="187"/>
    </row>
    <row r="20" spans="2:8" ht="16.5" thickBot="1">
      <c r="B20" s="35" t="s">
        <v>10</v>
      </c>
      <c r="C20" s="32">
        <v>24</v>
      </c>
      <c r="D20" s="186"/>
      <c r="F20" s="45">
        <v>4</v>
      </c>
      <c r="G20" s="4">
        <v>1</v>
      </c>
      <c r="H20" s="187"/>
    </row>
    <row r="21" spans="2:8" ht="16.5" thickBot="1">
      <c r="B21" s="41" t="s">
        <v>52</v>
      </c>
      <c r="C21" s="34">
        <f>SUM(C19:C20)</f>
        <v>49</v>
      </c>
      <c r="D21" s="43"/>
      <c r="F21" s="45">
        <v>5</v>
      </c>
      <c r="G21" s="4">
        <v>1</v>
      </c>
      <c r="H21" s="186"/>
    </row>
    <row r="22" spans="2:8" ht="15.75">
      <c r="B22" s="36" t="s">
        <v>11</v>
      </c>
      <c r="C22" s="33">
        <v>25</v>
      </c>
      <c r="D22" s="185">
        <v>3</v>
      </c>
      <c r="F22" s="45">
        <v>6</v>
      </c>
      <c r="G22" s="4">
        <v>2</v>
      </c>
      <c r="H22" s="185">
        <v>1</v>
      </c>
    </row>
    <row r="23" spans="2:8" ht="15.75">
      <c r="B23" s="27" t="s">
        <v>12</v>
      </c>
      <c r="C23" s="6">
        <v>25</v>
      </c>
      <c r="D23" s="187"/>
      <c r="F23" s="45">
        <v>7</v>
      </c>
      <c r="G23" s="4">
        <v>3</v>
      </c>
      <c r="H23" s="187"/>
    </row>
    <row r="24" spans="2:8" ht="16.5" thickBot="1">
      <c r="B24" s="35" t="s">
        <v>13</v>
      </c>
      <c r="C24" s="32">
        <v>26</v>
      </c>
      <c r="D24" s="186"/>
      <c r="F24" s="45">
        <v>8</v>
      </c>
      <c r="G24" s="4">
        <v>4</v>
      </c>
      <c r="H24" s="187"/>
    </row>
    <row r="25" spans="2:8" ht="16.5" thickBot="1">
      <c r="B25" s="41" t="s">
        <v>52</v>
      </c>
      <c r="C25" s="34">
        <f>SUM(C22:C24)</f>
        <v>76</v>
      </c>
      <c r="D25" s="43"/>
      <c r="F25" s="46">
        <v>9</v>
      </c>
      <c r="G25" s="30">
        <v>3</v>
      </c>
      <c r="H25" s="187"/>
    </row>
    <row r="26" spans="2:8" ht="16.5" thickBot="1">
      <c r="B26" s="36" t="s">
        <v>14</v>
      </c>
      <c r="C26" s="33">
        <v>25</v>
      </c>
      <c r="D26" s="185">
        <v>3</v>
      </c>
      <c r="F26" s="64" t="s">
        <v>52</v>
      </c>
      <c r="G26" s="57">
        <f>SUM(G18:G25)</f>
        <v>19</v>
      </c>
      <c r="H26" s="58">
        <f>SUM(H18:H25)</f>
        <v>2</v>
      </c>
    </row>
    <row r="27" spans="2:4" ht="15.75">
      <c r="B27" s="27" t="s">
        <v>15</v>
      </c>
      <c r="C27" s="6">
        <v>23</v>
      </c>
      <c r="D27" s="187"/>
    </row>
    <row r="28" spans="2:4" ht="16.5" thickBot="1">
      <c r="B28" s="35" t="s">
        <v>16</v>
      </c>
      <c r="C28" s="32">
        <v>26</v>
      </c>
      <c r="D28" s="186"/>
    </row>
    <row r="29" spans="2:7" ht="16.5" thickBot="1">
      <c r="B29" s="41" t="s">
        <v>52</v>
      </c>
      <c r="C29" s="34">
        <f>SUM(C26:C28)</f>
        <v>74</v>
      </c>
      <c r="D29" s="43"/>
      <c r="F29" s="21"/>
      <c r="G29" s="22"/>
    </row>
    <row r="30" spans="2:10" ht="15.75">
      <c r="B30" s="36" t="s">
        <v>17</v>
      </c>
      <c r="C30" s="33">
        <v>22</v>
      </c>
      <c r="D30" s="185">
        <v>3</v>
      </c>
      <c r="I30" s="12"/>
      <c r="J30" s="12"/>
    </row>
    <row r="31" spans="2:10" ht="15.75">
      <c r="B31" s="27" t="s">
        <v>18</v>
      </c>
      <c r="C31" s="6">
        <v>24</v>
      </c>
      <c r="D31" s="187"/>
      <c r="F31" s="3"/>
      <c r="I31" s="12"/>
      <c r="J31" s="12"/>
    </row>
    <row r="32" spans="2:10" ht="24" thickBot="1">
      <c r="B32" s="35" t="s">
        <v>19</v>
      </c>
      <c r="C32" s="32">
        <v>22</v>
      </c>
      <c r="D32" s="186"/>
      <c r="F32" s="13"/>
      <c r="G32" s="13" t="s">
        <v>25</v>
      </c>
      <c r="H32" s="31" t="s">
        <v>51</v>
      </c>
      <c r="I32" s="12"/>
      <c r="J32" s="12"/>
    </row>
    <row r="33" spans="2:10" ht="16.5" thickBot="1">
      <c r="B33" s="41" t="s">
        <v>52</v>
      </c>
      <c r="C33" s="34">
        <f>SUM(C30:C32)</f>
        <v>68</v>
      </c>
      <c r="D33" s="44"/>
      <c r="F33" s="49" t="s">
        <v>32</v>
      </c>
      <c r="G33" s="50">
        <f>C13</f>
        <v>159</v>
      </c>
      <c r="H33" s="50">
        <v>8</v>
      </c>
      <c r="I33" s="12"/>
      <c r="J33" s="12"/>
    </row>
    <row r="34" spans="2:10" ht="16.5" thickBot="1">
      <c r="B34" s="59" t="s">
        <v>52</v>
      </c>
      <c r="C34" s="57">
        <f>C18+C21+C25+C29+C33</f>
        <v>352</v>
      </c>
      <c r="D34" s="60">
        <f>SUM(D14:D33)</f>
        <v>15</v>
      </c>
      <c r="F34" s="49" t="s">
        <v>33</v>
      </c>
      <c r="G34" s="51">
        <f>C34</f>
        <v>352</v>
      </c>
      <c r="H34" s="50">
        <v>15</v>
      </c>
      <c r="I34" s="12"/>
      <c r="J34" s="12"/>
    </row>
    <row r="35" spans="2:10" ht="15.75">
      <c r="B35" s="36" t="s">
        <v>20</v>
      </c>
      <c r="C35" s="33">
        <v>22</v>
      </c>
      <c r="D35" s="187">
        <v>2</v>
      </c>
      <c r="F35" s="49" t="s">
        <v>34</v>
      </c>
      <c r="G35" s="51">
        <f>C41</f>
        <v>84</v>
      </c>
      <c r="H35" s="51">
        <v>4</v>
      </c>
      <c r="I35" s="12"/>
      <c r="J35" s="12"/>
    </row>
    <row r="36" spans="2:10" ht="16.5" thickBot="1">
      <c r="B36" s="35" t="s">
        <v>21</v>
      </c>
      <c r="C36" s="32">
        <v>23</v>
      </c>
      <c r="D36" s="186"/>
      <c r="F36" s="49" t="s">
        <v>35</v>
      </c>
      <c r="G36" s="51">
        <f>K12</f>
        <v>90</v>
      </c>
      <c r="H36" s="51">
        <v>10</v>
      </c>
      <c r="I36" s="12"/>
      <c r="J36" s="12"/>
    </row>
    <row r="37" spans="2:10" ht="16.5" thickBot="1">
      <c r="B37" s="41" t="s">
        <v>52</v>
      </c>
      <c r="C37" s="42">
        <f>SUM(C35:C36)</f>
        <v>45</v>
      </c>
      <c r="D37" s="43"/>
      <c r="F37" s="49" t="s">
        <v>31</v>
      </c>
      <c r="G37" s="51">
        <f>G26</f>
        <v>19</v>
      </c>
      <c r="H37" s="51">
        <v>2</v>
      </c>
      <c r="I37" s="12"/>
      <c r="J37" s="12"/>
    </row>
    <row r="38" spans="2:10" ht="15.75">
      <c r="B38" s="36" t="s">
        <v>39</v>
      </c>
      <c r="C38" s="33">
        <v>17</v>
      </c>
      <c r="D38" s="185">
        <v>2</v>
      </c>
      <c r="F38" s="53" t="s">
        <v>44</v>
      </c>
      <c r="G38" s="53">
        <f>SUM(G33:G37)</f>
        <v>704</v>
      </c>
      <c r="H38" s="54">
        <f>SUM(H33:H37)</f>
        <v>39</v>
      </c>
      <c r="I38" s="12"/>
      <c r="J38" s="12"/>
    </row>
    <row r="39" spans="2:10" ht="16.5" thickBot="1">
      <c r="B39" s="35" t="s">
        <v>40</v>
      </c>
      <c r="C39" s="32">
        <v>22</v>
      </c>
      <c r="D39" s="187"/>
      <c r="H39" s="12"/>
      <c r="I39" s="12"/>
      <c r="J39" s="12"/>
    </row>
    <row r="40" spans="2:10" ht="16.5" thickBot="1">
      <c r="B40" s="41" t="s">
        <v>52</v>
      </c>
      <c r="C40" s="34">
        <f>SUM(C38:C39)</f>
        <v>39</v>
      </c>
      <c r="D40" s="52"/>
      <c r="F40" s="23"/>
      <c r="G40" s="24"/>
      <c r="H40" s="12"/>
      <c r="I40" s="12"/>
      <c r="J40" s="12"/>
    </row>
    <row r="41" spans="2:10" ht="16.5" thickBot="1">
      <c r="B41" s="59" t="s">
        <v>52</v>
      </c>
      <c r="C41" s="57">
        <f>C37+C40</f>
        <v>84</v>
      </c>
      <c r="D41" s="61">
        <f>SUM(D35:D40)</f>
        <v>4</v>
      </c>
      <c r="F41" s="65" t="s">
        <v>56</v>
      </c>
      <c r="G41" s="66">
        <f>G38/H38</f>
        <v>18.05128205128205</v>
      </c>
      <c r="H41" s="12"/>
      <c r="I41" s="12"/>
      <c r="J41" s="12"/>
    </row>
    <row r="42" spans="2:7" ht="18.75" thickBot="1">
      <c r="B42" s="59" t="s">
        <v>52</v>
      </c>
      <c r="C42" s="62">
        <f>C41+C34+C13</f>
        <v>595</v>
      </c>
      <c r="D42" s="63">
        <f>D41+D34+D13</f>
        <v>27</v>
      </c>
      <c r="F42" s="65" t="s">
        <v>57</v>
      </c>
      <c r="G42" s="66">
        <f>(G38-G37)/(H38-H37)</f>
        <v>18.513513513513512</v>
      </c>
    </row>
    <row r="43" spans="6:7" ht="15.75">
      <c r="F43" s="65" t="s">
        <v>58</v>
      </c>
      <c r="G43" s="66">
        <f>C42/D42</f>
        <v>22.037037037037038</v>
      </c>
    </row>
  </sheetData>
  <sheetProtection/>
  <mergeCells count="15">
    <mergeCell ref="D30:D32"/>
    <mergeCell ref="D35:D36"/>
    <mergeCell ref="D38:D39"/>
    <mergeCell ref="D14:D17"/>
    <mergeCell ref="H18:H21"/>
    <mergeCell ref="D19:D20"/>
    <mergeCell ref="D22:D24"/>
    <mergeCell ref="H22:H25"/>
    <mergeCell ref="D26:D28"/>
    <mergeCell ref="B1:K1"/>
    <mergeCell ref="B2:K2"/>
    <mergeCell ref="D5:D6"/>
    <mergeCell ref="D7:D8"/>
    <mergeCell ref="D9:D10"/>
    <mergeCell ref="D11:D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11.421875" style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2:12" ht="15" customHeight="1">
      <c r="B1" s="188" t="s">
        <v>64</v>
      </c>
      <c r="C1" s="188"/>
      <c r="D1" s="188"/>
      <c r="E1" s="188"/>
      <c r="F1" s="188"/>
      <c r="G1" s="188"/>
      <c r="H1" s="188"/>
      <c r="I1" s="188"/>
      <c r="J1" s="188"/>
      <c r="K1" s="188"/>
      <c r="L1" s="26"/>
    </row>
    <row r="2" spans="2:12" ht="15" customHeight="1">
      <c r="B2" s="188" t="s">
        <v>59</v>
      </c>
      <c r="C2" s="188"/>
      <c r="D2" s="188"/>
      <c r="E2" s="188"/>
      <c r="F2" s="188"/>
      <c r="G2" s="188"/>
      <c r="H2" s="188"/>
      <c r="I2" s="188"/>
      <c r="J2" s="188"/>
      <c r="K2" s="188"/>
      <c r="L2" s="26"/>
    </row>
    <row r="4" spans="2:12" s="10" customFormat="1" ht="38.25" customHeight="1">
      <c r="B4" s="37" t="s">
        <v>0</v>
      </c>
      <c r="C4" s="37" t="s">
        <v>1</v>
      </c>
      <c r="D4" s="37" t="s">
        <v>51</v>
      </c>
      <c r="E4" s="38"/>
      <c r="F4" s="37" t="s">
        <v>22</v>
      </c>
      <c r="G4" s="37">
        <v>1</v>
      </c>
      <c r="H4" s="37">
        <v>2</v>
      </c>
      <c r="I4" s="37">
        <v>3</v>
      </c>
      <c r="J4" s="37">
        <v>4</v>
      </c>
      <c r="K4" s="40" t="s">
        <v>55</v>
      </c>
      <c r="L4" s="37" t="s">
        <v>51</v>
      </c>
    </row>
    <row r="5" spans="2:12" ht="15.75">
      <c r="B5" s="27" t="s">
        <v>3</v>
      </c>
      <c r="C5" s="6">
        <v>23</v>
      </c>
      <c r="D5" s="185">
        <v>2</v>
      </c>
      <c r="F5" s="5" t="s">
        <v>24</v>
      </c>
      <c r="G5" s="4">
        <v>0</v>
      </c>
      <c r="H5" s="4">
        <v>0</v>
      </c>
      <c r="I5" s="4">
        <v>6</v>
      </c>
      <c r="J5" s="4">
        <v>3</v>
      </c>
      <c r="K5" s="27">
        <f aca="true" t="shared" si="0" ref="K5:K11">SUM(G5:J5)</f>
        <v>9</v>
      </c>
      <c r="L5" s="4">
        <v>1</v>
      </c>
    </row>
    <row r="6" spans="2:12" ht="15.75">
      <c r="B6" s="27" t="s">
        <v>4</v>
      </c>
      <c r="C6" s="6">
        <v>23</v>
      </c>
      <c r="D6" s="186"/>
      <c r="F6" s="5" t="s">
        <v>23</v>
      </c>
      <c r="G6" s="4">
        <v>5</v>
      </c>
      <c r="H6" s="4">
        <v>0</v>
      </c>
      <c r="I6" s="4">
        <v>2</v>
      </c>
      <c r="J6" s="4">
        <v>3</v>
      </c>
      <c r="K6" s="27">
        <f t="shared" si="0"/>
        <v>10</v>
      </c>
      <c r="L6" s="4">
        <v>1</v>
      </c>
    </row>
    <row r="7" spans="2:12" ht="15.75">
      <c r="B7" s="27" t="s">
        <v>41</v>
      </c>
      <c r="C7" s="6">
        <v>22</v>
      </c>
      <c r="D7" s="185">
        <v>3</v>
      </c>
      <c r="F7" s="5" t="s">
        <v>26</v>
      </c>
      <c r="G7" s="4">
        <v>0</v>
      </c>
      <c r="H7" s="4">
        <v>4</v>
      </c>
      <c r="I7" s="4">
        <v>3</v>
      </c>
      <c r="J7" s="4">
        <v>0</v>
      </c>
      <c r="K7" s="27">
        <f t="shared" si="0"/>
        <v>7</v>
      </c>
      <c r="L7" s="4">
        <v>1</v>
      </c>
    </row>
    <row r="8" spans="2:12" ht="15.75">
      <c r="B8" s="27" t="s">
        <v>42</v>
      </c>
      <c r="C8" s="6">
        <v>23</v>
      </c>
      <c r="D8" s="186"/>
      <c r="F8" s="5" t="s">
        <v>27</v>
      </c>
      <c r="G8" s="4">
        <v>0</v>
      </c>
      <c r="H8" s="4">
        <v>0</v>
      </c>
      <c r="I8" s="4">
        <v>4</v>
      </c>
      <c r="J8" s="4">
        <v>3</v>
      </c>
      <c r="K8" s="27">
        <f t="shared" si="0"/>
        <v>7</v>
      </c>
      <c r="L8" s="4">
        <v>1</v>
      </c>
    </row>
    <row r="9" spans="2:12" ht="15.75">
      <c r="B9" s="27" t="s">
        <v>43</v>
      </c>
      <c r="C9" s="6">
        <v>14</v>
      </c>
      <c r="D9" s="185">
        <v>1</v>
      </c>
      <c r="F9" s="5" t="s">
        <v>28</v>
      </c>
      <c r="G9" s="4">
        <v>2</v>
      </c>
      <c r="H9" s="4">
        <v>3</v>
      </c>
      <c r="I9" s="4">
        <v>6</v>
      </c>
      <c r="J9" s="4">
        <v>3</v>
      </c>
      <c r="K9" s="27">
        <f t="shared" si="0"/>
        <v>14</v>
      </c>
      <c r="L9" s="4">
        <v>2</v>
      </c>
    </row>
    <row r="10" spans="2:12" ht="15.75">
      <c r="B10" s="27">
        <v>3</v>
      </c>
      <c r="C10" s="6">
        <v>24</v>
      </c>
      <c r="D10" s="186"/>
      <c r="F10" s="5" t="s">
        <v>29</v>
      </c>
      <c r="G10" s="4">
        <v>8</v>
      </c>
      <c r="H10" s="4">
        <v>6</v>
      </c>
      <c r="I10" s="4">
        <v>6</v>
      </c>
      <c r="J10" s="4">
        <v>5</v>
      </c>
      <c r="K10" s="27">
        <f t="shared" si="0"/>
        <v>25</v>
      </c>
      <c r="L10" s="4">
        <v>2</v>
      </c>
    </row>
    <row r="11" spans="2:12" ht="16.5" thickBot="1">
      <c r="B11" s="27" t="s">
        <v>5</v>
      </c>
      <c r="C11" s="6">
        <v>12</v>
      </c>
      <c r="D11" s="185">
        <v>2</v>
      </c>
      <c r="F11" s="47" t="s">
        <v>30</v>
      </c>
      <c r="G11" s="30">
        <v>6</v>
      </c>
      <c r="H11" s="30">
        <v>0</v>
      </c>
      <c r="I11" s="30">
        <v>8</v>
      </c>
      <c r="J11" s="30">
        <v>3</v>
      </c>
      <c r="K11" s="35">
        <f t="shared" si="0"/>
        <v>17</v>
      </c>
      <c r="L11" s="30">
        <v>2</v>
      </c>
    </row>
    <row r="12" spans="2:12" ht="16.5" thickBot="1">
      <c r="B12" s="35" t="s">
        <v>6</v>
      </c>
      <c r="C12" s="32">
        <v>18</v>
      </c>
      <c r="D12" s="187"/>
      <c r="F12" s="48" t="s">
        <v>54</v>
      </c>
      <c r="G12" s="56">
        <f aca="true" t="shared" si="1" ref="G12:L12">SUM(G5:G11)</f>
        <v>21</v>
      </c>
      <c r="H12" s="57">
        <f t="shared" si="1"/>
        <v>13</v>
      </c>
      <c r="I12" s="57">
        <f t="shared" si="1"/>
        <v>35</v>
      </c>
      <c r="J12" s="57">
        <f t="shared" si="1"/>
        <v>20</v>
      </c>
      <c r="K12" s="57">
        <f t="shared" si="1"/>
        <v>89</v>
      </c>
      <c r="L12" s="58">
        <f t="shared" si="1"/>
        <v>10</v>
      </c>
    </row>
    <row r="13" spans="2:4" ht="16.5" thickBot="1">
      <c r="B13" s="59" t="s">
        <v>52</v>
      </c>
      <c r="C13" s="55">
        <f>SUM(C5:C12)</f>
        <v>159</v>
      </c>
      <c r="D13" s="60">
        <f>SUM(D5:D12)</f>
        <v>8</v>
      </c>
    </row>
    <row r="14" spans="2:4" ht="15.75">
      <c r="B14" s="36" t="s">
        <v>7</v>
      </c>
      <c r="C14" s="33">
        <v>22</v>
      </c>
      <c r="D14" s="187">
        <v>4</v>
      </c>
    </row>
    <row r="15" spans="2:4" ht="15.75">
      <c r="B15" s="27" t="s">
        <v>8</v>
      </c>
      <c r="C15" s="6">
        <v>24</v>
      </c>
      <c r="D15" s="187"/>
    </row>
    <row r="16" spans="2:4" ht="15.75">
      <c r="B16" s="27" t="s">
        <v>37</v>
      </c>
      <c r="C16" s="6">
        <v>20</v>
      </c>
      <c r="D16" s="187"/>
    </row>
    <row r="17" spans="2:8" ht="23.25" thickBot="1">
      <c r="B17" s="35" t="s">
        <v>38</v>
      </c>
      <c r="C17" s="32">
        <v>19</v>
      </c>
      <c r="D17" s="186"/>
      <c r="F17" s="40" t="s">
        <v>53</v>
      </c>
      <c r="G17" s="39" t="s">
        <v>50</v>
      </c>
      <c r="H17" s="39" t="s">
        <v>51</v>
      </c>
    </row>
    <row r="18" spans="2:8" ht="16.5" thickBot="1">
      <c r="B18" s="41" t="s">
        <v>52</v>
      </c>
      <c r="C18" s="34">
        <f>SUM(C14:C17)</f>
        <v>85</v>
      </c>
      <c r="D18" s="43"/>
      <c r="F18" s="45">
        <v>2</v>
      </c>
      <c r="G18" s="4">
        <v>2</v>
      </c>
      <c r="H18" s="185">
        <v>1</v>
      </c>
    </row>
    <row r="19" spans="2:8" ht="15.75">
      <c r="B19" s="36" t="s">
        <v>9</v>
      </c>
      <c r="C19" s="33">
        <v>25</v>
      </c>
      <c r="D19" s="185">
        <v>2</v>
      </c>
      <c r="F19" s="45">
        <v>3</v>
      </c>
      <c r="G19" s="4">
        <v>3</v>
      </c>
      <c r="H19" s="187"/>
    </row>
    <row r="20" spans="2:8" ht="16.5" thickBot="1">
      <c r="B20" s="35" t="s">
        <v>10</v>
      </c>
      <c r="C20" s="32">
        <v>24</v>
      </c>
      <c r="D20" s="186"/>
      <c r="F20" s="45">
        <v>4</v>
      </c>
      <c r="G20" s="4">
        <v>1</v>
      </c>
      <c r="H20" s="187"/>
    </row>
    <row r="21" spans="2:8" ht="16.5" thickBot="1">
      <c r="B21" s="41" t="s">
        <v>52</v>
      </c>
      <c r="C21" s="34">
        <f>SUM(C19:C20)</f>
        <v>49</v>
      </c>
      <c r="D21" s="43"/>
      <c r="F21" s="45">
        <v>5</v>
      </c>
      <c r="G21" s="4">
        <v>1</v>
      </c>
      <c r="H21" s="186"/>
    </row>
    <row r="22" spans="2:8" ht="15.75">
      <c r="B22" s="36" t="s">
        <v>11</v>
      </c>
      <c r="C22" s="33">
        <v>25</v>
      </c>
      <c r="D22" s="185">
        <v>3</v>
      </c>
      <c r="F22" s="45">
        <v>6</v>
      </c>
      <c r="G22" s="4">
        <v>2</v>
      </c>
      <c r="H22" s="185">
        <v>1</v>
      </c>
    </row>
    <row r="23" spans="2:8" ht="15.75">
      <c r="B23" s="27" t="s">
        <v>12</v>
      </c>
      <c r="C23" s="6">
        <v>25</v>
      </c>
      <c r="D23" s="187"/>
      <c r="F23" s="45">
        <v>7</v>
      </c>
      <c r="G23" s="4">
        <v>3</v>
      </c>
      <c r="H23" s="187"/>
    </row>
    <row r="24" spans="2:8" ht="16.5" thickBot="1">
      <c r="B24" s="35" t="s">
        <v>13</v>
      </c>
      <c r="C24" s="32">
        <v>26</v>
      </c>
      <c r="D24" s="186"/>
      <c r="F24" s="45">
        <v>8</v>
      </c>
      <c r="G24" s="4">
        <v>4</v>
      </c>
      <c r="H24" s="187"/>
    </row>
    <row r="25" spans="2:8" ht="16.5" thickBot="1">
      <c r="B25" s="41" t="s">
        <v>52</v>
      </c>
      <c r="C25" s="34">
        <f>SUM(C22:C24)</f>
        <v>76</v>
      </c>
      <c r="D25" s="43"/>
      <c r="F25" s="46">
        <v>9</v>
      </c>
      <c r="G25" s="30">
        <v>3</v>
      </c>
      <c r="H25" s="187"/>
    </row>
    <row r="26" spans="2:8" ht="16.5" thickBot="1">
      <c r="B26" s="36" t="s">
        <v>14</v>
      </c>
      <c r="C26" s="33">
        <v>25</v>
      </c>
      <c r="D26" s="185">
        <v>3</v>
      </c>
      <c r="F26" s="64" t="s">
        <v>52</v>
      </c>
      <c r="G26" s="57">
        <f>SUM(G18:G25)</f>
        <v>19</v>
      </c>
      <c r="H26" s="58">
        <f>SUM(H18:H25)</f>
        <v>2</v>
      </c>
    </row>
    <row r="27" spans="2:4" ht="15.75">
      <c r="B27" s="27" t="s">
        <v>15</v>
      </c>
      <c r="C27" s="6">
        <v>23</v>
      </c>
      <c r="D27" s="187"/>
    </row>
    <row r="28" spans="2:4" ht="16.5" thickBot="1">
      <c r="B28" s="35" t="s">
        <v>16</v>
      </c>
      <c r="C28" s="32">
        <v>26</v>
      </c>
      <c r="D28" s="186"/>
    </row>
    <row r="29" spans="2:7" ht="16.5" thickBot="1">
      <c r="B29" s="41" t="s">
        <v>52</v>
      </c>
      <c r="C29" s="34">
        <f>SUM(C26:C28)</f>
        <v>74</v>
      </c>
      <c r="D29" s="43"/>
      <c r="F29" s="21"/>
      <c r="G29" s="22"/>
    </row>
    <row r="30" spans="2:10" ht="15.75">
      <c r="B30" s="36" t="s">
        <v>17</v>
      </c>
      <c r="C30" s="33">
        <v>23</v>
      </c>
      <c r="D30" s="185">
        <v>3</v>
      </c>
      <c r="I30" s="12"/>
      <c r="J30" s="12"/>
    </row>
    <row r="31" spans="2:10" ht="15.75">
      <c r="B31" s="27" t="s">
        <v>18</v>
      </c>
      <c r="C31" s="6">
        <v>24</v>
      </c>
      <c r="D31" s="187"/>
      <c r="F31" s="3"/>
      <c r="I31" s="12"/>
      <c r="J31" s="12"/>
    </row>
    <row r="32" spans="2:10" ht="24" thickBot="1">
      <c r="B32" s="35" t="s">
        <v>19</v>
      </c>
      <c r="C32" s="32">
        <v>22</v>
      </c>
      <c r="D32" s="186"/>
      <c r="F32" s="13"/>
      <c r="G32" s="13" t="s">
        <v>25</v>
      </c>
      <c r="H32" s="31" t="s">
        <v>51</v>
      </c>
      <c r="I32" s="12"/>
      <c r="J32" s="12"/>
    </row>
    <row r="33" spans="2:10" ht="16.5" thickBot="1">
      <c r="B33" s="41" t="s">
        <v>52</v>
      </c>
      <c r="C33" s="34">
        <f>SUM(C30:C32)</f>
        <v>69</v>
      </c>
      <c r="D33" s="44"/>
      <c r="F33" s="49" t="s">
        <v>32</v>
      </c>
      <c r="G33" s="50">
        <f>C13</f>
        <v>159</v>
      </c>
      <c r="H33" s="50">
        <v>8</v>
      </c>
      <c r="I33" s="12"/>
      <c r="J33" s="12"/>
    </row>
    <row r="34" spans="2:10" ht="16.5" thickBot="1">
      <c r="B34" s="59" t="s">
        <v>52</v>
      </c>
      <c r="C34" s="57">
        <f>C18+C21+C25+C29+C33</f>
        <v>353</v>
      </c>
      <c r="D34" s="60">
        <f>SUM(D14:D33)</f>
        <v>15</v>
      </c>
      <c r="F34" s="49" t="s">
        <v>33</v>
      </c>
      <c r="G34" s="51">
        <f>C34</f>
        <v>353</v>
      </c>
      <c r="H34" s="50">
        <v>15</v>
      </c>
      <c r="I34" s="12"/>
      <c r="J34" s="12"/>
    </row>
    <row r="35" spans="2:10" ht="15.75">
      <c r="B35" s="36" t="s">
        <v>20</v>
      </c>
      <c r="C35" s="33">
        <v>22</v>
      </c>
      <c r="D35" s="187">
        <v>2</v>
      </c>
      <c r="F35" s="49" t="s">
        <v>34</v>
      </c>
      <c r="G35" s="51">
        <f>C41</f>
        <v>84</v>
      </c>
      <c r="H35" s="51">
        <v>4</v>
      </c>
      <c r="I35" s="12"/>
      <c r="J35" s="12"/>
    </row>
    <row r="36" spans="2:10" ht="16.5" thickBot="1">
      <c r="B36" s="35" t="s">
        <v>21</v>
      </c>
      <c r="C36" s="32">
        <v>23</v>
      </c>
      <c r="D36" s="186"/>
      <c r="F36" s="49" t="s">
        <v>35</v>
      </c>
      <c r="G36" s="51">
        <f>K12</f>
        <v>89</v>
      </c>
      <c r="H36" s="51">
        <v>10</v>
      </c>
      <c r="I36" s="12"/>
      <c r="J36" s="12"/>
    </row>
    <row r="37" spans="2:10" ht="16.5" thickBot="1">
      <c r="B37" s="41" t="s">
        <v>52</v>
      </c>
      <c r="C37" s="42">
        <f>SUM(C35:C36)</f>
        <v>45</v>
      </c>
      <c r="D37" s="43"/>
      <c r="F37" s="49" t="s">
        <v>31</v>
      </c>
      <c r="G37" s="51">
        <f>G26</f>
        <v>19</v>
      </c>
      <c r="H37" s="51">
        <v>2</v>
      </c>
      <c r="I37" s="12"/>
      <c r="J37" s="12"/>
    </row>
    <row r="38" spans="2:10" ht="15.75">
      <c r="B38" s="36" t="s">
        <v>39</v>
      </c>
      <c r="C38" s="33">
        <v>17</v>
      </c>
      <c r="D38" s="185">
        <v>2</v>
      </c>
      <c r="F38" s="53" t="s">
        <v>44</v>
      </c>
      <c r="G38" s="53">
        <f>SUM(G33:G37)</f>
        <v>704</v>
      </c>
      <c r="H38" s="54">
        <f>SUM(H33:H37)</f>
        <v>39</v>
      </c>
      <c r="I38" s="12"/>
      <c r="J38" s="12"/>
    </row>
    <row r="39" spans="2:10" ht="16.5" thickBot="1">
      <c r="B39" s="35" t="s">
        <v>40</v>
      </c>
      <c r="C39" s="32">
        <v>22</v>
      </c>
      <c r="D39" s="187"/>
      <c r="H39" s="12"/>
      <c r="I39" s="12"/>
      <c r="J39" s="12"/>
    </row>
    <row r="40" spans="2:10" ht="16.5" thickBot="1">
      <c r="B40" s="41" t="s">
        <v>52</v>
      </c>
      <c r="C40" s="34">
        <f>SUM(C38:C39)</f>
        <v>39</v>
      </c>
      <c r="D40" s="52"/>
      <c r="F40" s="23"/>
      <c r="G40" s="24"/>
      <c r="H40" s="12"/>
      <c r="I40" s="12"/>
      <c r="J40" s="12"/>
    </row>
    <row r="41" spans="2:10" ht="16.5" thickBot="1">
      <c r="B41" s="59" t="s">
        <v>52</v>
      </c>
      <c r="C41" s="57">
        <f>C37+C40</f>
        <v>84</v>
      </c>
      <c r="D41" s="61">
        <f>SUM(D35:D40)</f>
        <v>4</v>
      </c>
      <c r="F41" s="65" t="s">
        <v>56</v>
      </c>
      <c r="G41" s="66">
        <f>G38/H38</f>
        <v>18.05128205128205</v>
      </c>
      <c r="H41" s="12"/>
      <c r="I41" s="12"/>
      <c r="J41" s="12"/>
    </row>
    <row r="42" spans="2:7" ht="18.75" thickBot="1">
      <c r="B42" s="59" t="s">
        <v>52</v>
      </c>
      <c r="C42" s="62">
        <f>C41+C34+C13</f>
        <v>596</v>
      </c>
      <c r="D42" s="63">
        <f>D41+D34+D13</f>
        <v>27</v>
      </c>
      <c r="F42" s="65" t="s">
        <v>57</v>
      </c>
      <c r="G42" s="66">
        <f>(G38-G37)/(H38-H37)</f>
        <v>18.513513513513512</v>
      </c>
    </row>
    <row r="43" spans="6:7" ht="15.75">
      <c r="F43" s="65" t="s">
        <v>58</v>
      </c>
      <c r="G43" s="66">
        <f>C42/D42</f>
        <v>22.074074074074073</v>
      </c>
    </row>
  </sheetData>
  <sheetProtection/>
  <mergeCells count="15">
    <mergeCell ref="B1:K1"/>
    <mergeCell ref="B2:K2"/>
    <mergeCell ref="D5:D6"/>
    <mergeCell ref="D7:D8"/>
    <mergeCell ref="D9:D10"/>
    <mergeCell ref="D11:D12"/>
    <mergeCell ref="D30:D32"/>
    <mergeCell ref="D35:D36"/>
    <mergeCell ref="D38:D39"/>
    <mergeCell ref="D14:D17"/>
    <mergeCell ref="H18:H21"/>
    <mergeCell ref="D19:D20"/>
    <mergeCell ref="D22:D24"/>
    <mergeCell ref="H22:H25"/>
    <mergeCell ref="D26:D2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11.421875" style="1" customWidth="1"/>
    <col min="4" max="4" width="8.00390625" style="1" customWidth="1"/>
    <col min="5" max="5" width="3.140625" style="1" customWidth="1"/>
    <col min="6" max="6" width="17.8515625" style="1" customWidth="1"/>
    <col min="7" max="7" width="7.421875" style="1" customWidth="1"/>
    <col min="8" max="11" width="7.28125" style="1" customWidth="1"/>
    <col min="12" max="12" width="8.28125" style="1" customWidth="1"/>
    <col min="13" max="13" width="5.8515625" style="1" customWidth="1"/>
    <col min="14" max="16384" width="9.140625" style="1" customWidth="1"/>
  </cols>
  <sheetData>
    <row r="1" spans="2:12" ht="15" customHeight="1">
      <c r="B1" s="188" t="s">
        <v>65</v>
      </c>
      <c r="C1" s="188"/>
      <c r="D1" s="188"/>
      <c r="E1" s="188"/>
      <c r="F1" s="188"/>
      <c r="G1" s="188"/>
      <c r="H1" s="188"/>
      <c r="I1" s="188"/>
      <c r="J1" s="188"/>
      <c r="K1" s="188"/>
      <c r="L1" s="26"/>
    </row>
    <row r="2" spans="2:12" ht="15" customHeight="1">
      <c r="B2" s="188" t="s">
        <v>59</v>
      </c>
      <c r="C2" s="188"/>
      <c r="D2" s="188"/>
      <c r="E2" s="188"/>
      <c r="F2" s="188"/>
      <c r="G2" s="188"/>
      <c r="H2" s="188"/>
      <c r="I2" s="188"/>
      <c r="J2" s="188"/>
      <c r="K2" s="188"/>
      <c r="L2" s="26"/>
    </row>
    <row r="4" spans="2:12" s="10" customFormat="1" ht="38.25" customHeight="1">
      <c r="B4" s="37" t="s">
        <v>0</v>
      </c>
      <c r="C4" s="37" t="s">
        <v>1</v>
      </c>
      <c r="D4" s="37" t="s">
        <v>51</v>
      </c>
      <c r="E4" s="38"/>
      <c r="F4" s="37" t="s">
        <v>22</v>
      </c>
      <c r="G4" s="37">
        <v>1</v>
      </c>
      <c r="H4" s="37">
        <v>2</v>
      </c>
      <c r="I4" s="37">
        <v>3</v>
      </c>
      <c r="J4" s="37">
        <v>4</v>
      </c>
      <c r="K4" s="40" t="s">
        <v>55</v>
      </c>
      <c r="L4" s="37" t="s">
        <v>51</v>
      </c>
    </row>
    <row r="5" spans="2:12" ht="15.75">
      <c r="B5" s="27" t="s">
        <v>3</v>
      </c>
      <c r="C5" s="6">
        <v>22</v>
      </c>
      <c r="D5" s="185">
        <v>2</v>
      </c>
      <c r="F5" s="5" t="s">
        <v>24</v>
      </c>
      <c r="G5" s="4">
        <v>0</v>
      </c>
      <c r="H5" s="4">
        <v>0</v>
      </c>
      <c r="I5" s="4">
        <v>6</v>
      </c>
      <c r="J5" s="4">
        <v>3</v>
      </c>
      <c r="K5" s="27">
        <f aca="true" t="shared" si="0" ref="K5:K11">SUM(G5:J5)</f>
        <v>9</v>
      </c>
      <c r="L5" s="4">
        <v>1</v>
      </c>
    </row>
    <row r="6" spans="2:12" ht="15.75">
      <c r="B6" s="27" t="s">
        <v>4</v>
      </c>
      <c r="C6" s="6">
        <v>23</v>
      </c>
      <c r="D6" s="186"/>
      <c r="F6" s="5" t="s">
        <v>23</v>
      </c>
      <c r="G6" s="4">
        <v>5</v>
      </c>
      <c r="H6" s="4">
        <v>0</v>
      </c>
      <c r="I6" s="4">
        <v>2</v>
      </c>
      <c r="J6" s="4">
        <v>3</v>
      </c>
      <c r="K6" s="27">
        <f t="shared" si="0"/>
        <v>10</v>
      </c>
      <c r="L6" s="4">
        <v>1</v>
      </c>
    </row>
    <row r="7" spans="2:12" ht="15.75">
      <c r="B7" s="27" t="s">
        <v>41</v>
      </c>
      <c r="C7" s="6">
        <v>22</v>
      </c>
      <c r="D7" s="185">
        <v>3</v>
      </c>
      <c r="F7" s="5" t="s">
        <v>26</v>
      </c>
      <c r="G7" s="4">
        <v>0</v>
      </c>
      <c r="H7" s="4">
        <v>4</v>
      </c>
      <c r="I7" s="4">
        <v>3</v>
      </c>
      <c r="J7" s="4">
        <v>0</v>
      </c>
      <c r="K7" s="27">
        <f t="shared" si="0"/>
        <v>7</v>
      </c>
      <c r="L7" s="4">
        <v>1</v>
      </c>
    </row>
    <row r="8" spans="2:12" ht="15.75">
      <c r="B8" s="27" t="s">
        <v>42</v>
      </c>
      <c r="C8" s="6">
        <v>23</v>
      </c>
      <c r="D8" s="186"/>
      <c r="F8" s="5" t="s">
        <v>27</v>
      </c>
      <c r="G8" s="4">
        <v>0</v>
      </c>
      <c r="H8" s="4">
        <v>0</v>
      </c>
      <c r="I8" s="4">
        <v>4</v>
      </c>
      <c r="J8" s="4">
        <v>3</v>
      </c>
      <c r="K8" s="27">
        <f t="shared" si="0"/>
        <v>7</v>
      </c>
      <c r="L8" s="4">
        <v>1</v>
      </c>
    </row>
    <row r="9" spans="2:12" ht="15.75">
      <c r="B9" s="27" t="s">
        <v>43</v>
      </c>
      <c r="C9" s="6">
        <v>14</v>
      </c>
      <c r="D9" s="185">
        <v>1</v>
      </c>
      <c r="F9" s="5" t="s">
        <v>28</v>
      </c>
      <c r="G9" s="4">
        <v>2</v>
      </c>
      <c r="H9" s="4">
        <v>3</v>
      </c>
      <c r="I9" s="4">
        <v>6</v>
      </c>
      <c r="J9" s="4">
        <v>3</v>
      </c>
      <c r="K9" s="27">
        <f t="shared" si="0"/>
        <v>14</v>
      </c>
      <c r="L9" s="4">
        <v>2</v>
      </c>
    </row>
    <row r="10" spans="2:12" ht="15.75">
      <c r="B10" s="27">
        <v>3</v>
      </c>
      <c r="C10" s="6">
        <v>24</v>
      </c>
      <c r="D10" s="186"/>
      <c r="F10" s="5" t="s">
        <v>29</v>
      </c>
      <c r="G10" s="4">
        <v>8</v>
      </c>
      <c r="H10" s="4">
        <v>6</v>
      </c>
      <c r="I10" s="4">
        <v>6</v>
      </c>
      <c r="J10" s="4">
        <v>5</v>
      </c>
      <c r="K10" s="27">
        <f t="shared" si="0"/>
        <v>25</v>
      </c>
      <c r="L10" s="4">
        <v>2</v>
      </c>
    </row>
    <row r="11" spans="2:12" ht="16.5" thickBot="1">
      <c r="B11" s="27" t="s">
        <v>5</v>
      </c>
      <c r="C11" s="6">
        <v>13</v>
      </c>
      <c r="D11" s="185">
        <v>2</v>
      </c>
      <c r="F11" s="47" t="s">
        <v>30</v>
      </c>
      <c r="G11" s="30">
        <v>6</v>
      </c>
      <c r="H11" s="30">
        <v>0</v>
      </c>
      <c r="I11" s="30">
        <v>8</v>
      </c>
      <c r="J11" s="30">
        <v>3</v>
      </c>
      <c r="K11" s="35">
        <f t="shared" si="0"/>
        <v>17</v>
      </c>
      <c r="L11" s="30">
        <v>2</v>
      </c>
    </row>
    <row r="12" spans="2:12" ht="16.5" thickBot="1">
      <c r="B12" s="35" t="s">
        <v>6</v>
      </c>
      <c r="C12" s="32">
        <v>17</v>
      </c>
      <c r="D12" s="187"/>
      <c r="F12" s="48" t="s">
        <v>54</v>
      </c>
      <c r="G12" s="56">
        <f aca="true" t="shared" si="1" ref="G12:L12">SUM(G5:G11)</f>
        <v>21</v>
      </c>
      <c r="H12" s="57">
        <f t="shared" si="1"/>
        <v>13</v>
      </c>
      <c r="I12" s="57">
        <f t="shared" si="1"/>
        <v>35</v>
      </c>
      <c r="J12" s="57">
        <f t="shared" si="1"/>
        <v>20</v>
      </c>
      <c r="K12" s="57">
        <f t="shared" si="1"/>
        <v>89</v>
      </c>
      <c r="L12" s="58">
        <f t="shared" si="1"/>
        <v>10</v>
      </c>
    </row>
    <row r="13" spans="2:4" ht="16.5" thickBot="1">
      <c r="B13" s="59" t="s">
        <v>52</v>
      </c>
      <c r="C13" s="55">
        <f>SUM(C5:C12)</f>
        <v>158</v>
      </c>
      <c r="D13" s="60">
        <f>SUM(D5:D12)</f>
        <v>8</v>
      </c>
    </row>
    <row r="14" spans="2:4" ht="15.75">
      <c r="B14" s="36" t="s">
        <v>7</v>
      </c>
      <c r="C14" s="33">
        <v>22</v>
      </c>
      <c r="D14" s="187">
        <v>4</v>
      </c>
    </row>
    <row r="15" spans="2:4" ht="15.75">
      <c r="B15" s="27" t="s">
        <v>8</v>
      </c>
      <c r="C15" s="6">
        <v>24</v>
      </c>
      <c r="D15" s="187"/>
    </row>
    <row r="16" spans="2:4" ht="15.75">
      <c r="B16" s="27" t="s">
        <v>37</v>
      </c>
      <c r="C16" s="6">
        <v>20</v>
      </c>
      <c r="D16" s="187"/>
    </row>
    <row r="17" spans="2:8" ht="23.25" thickBot="1">
      <c r="B17" s="35" t="s">
        <v>38</v>
      </c>
      <c r="C17" s="32">
        <v>20</v>
      </c>
      <c r="D17" s="186"/>
      <c r="F17" s="40" t="s">
        <v>53</v>
      </c>
      <c r="G17" s="39" t="s">
        <v>50</v>
      </c>
      <c r="H17" s="39" t="s">
        <v>51</v>
      </c>
    </row>
    <row r="18" spans="2:8" ht="16.5" thickBot="1">
      <c r="B18" s="41" t="s">
        <v>52</v>
      </c>
      <c r="C18" s="34">
        <f>SUM(C14:C17)</f>
        <v>86</v>
      </c>
      <c r="D18" s="43"/>
      <c r="F18" s="45">
        <v>2</v>
      </c>
      <c r="G18" s="4">
        <v>2</v>
      </c>
      <c r="H18" s="185">
        <v>1</v>
      </c>
    </row>
    <row r="19" spans="2:8" ht="15.75">
      <c r="B19" s="36" t="s">
        <v>9</v>
      </c>
      <c r="C19" s="33">
        <v>25</v>
      </c>
      <c r="D19" s="185">
        <v>2</v>
      </c>
      <c r="F19" s="45">
        <v>3</v>
      </c>
      <c r="G19" s="4">
        <v>3</v>
      </c>
      <c r="H19" s="187"/>
    </row>
    <row r="20" spans="2:8" ht="16.5" thickBot="1">
      <c r="B20" s="35" t="s">
        <v>10</v>
      </c>
      <c r="C20" s="32">
        <v>24</v>
      </c>
      <c r="D20" s="186"/>
      <c r="F20" s="45">
        <v>4</v>
      </c>
      <c r="G20" s="4">
        <v>1</v>
      </c>
      <c r="H20" s="187"/>
    </row>
    <row r="21" spans="2:8" ht="16.5" thickBot="1">
      <c r="B21" s="41" t="s">
        <v>52</v>
      </c>
      <c r="C21" s="34">
        <f>SUM(C19:C20)</f>
        <v>49</v>
      </c>
      <c r="D21" s="43"/>
      <c r="F21" s="45">
        <v>5</v>
      </c>
      <c r="G21" s="4">
        <v>1</v>
      </c>
      <c r="H21" s="186"/>
    </row>
    <row r="22" spans="2:8" ht="15.75">
      <c r="B22" s="36" t="s">
        <v>11</v>
      </c>
      <c r="C22" s="33">
        <v>25</v>
      </c>
      <c r="D22" s="185">
        <v>3</v>
      </c>
      <c r="F22" s="45">
        <v>6</v>
      </c>
      <c r="G22" s="4">
        <v>2</v>
      </c>
      <c r="H22" s="185">
        <v>1</v>
      </c>
    </row>
    <row r="23" spans="2:8" ht="15.75">
      <c r="B23" s="27" t="s">
        <v>12</v>
      </c>
      <c r="C23" s="6">
        <v>25</v>
      </c>
      <c r="D23" s="187"/>
      <c r="F23" s="45">
        <v>7</v>
      </c>
      <c r="G23" s="4">
        <v>3</v>
      </c>
      <c r="H23" s="187"/>
    </row>
    <row r="24" spans="2:8" ht="16.5" thickBot="1">
      <c r="B24" s="35" t="s">
        <v>13</v>
      </c>
      <c r="C24" s="32">
        <v>26</v>
      </c>
      <c r="D24" s="186"/>
      <c r="F24" s="45">
        <v>8</v>
      </c>
      <c r="G24" s="4">
        <v>4</v>
      </c>
      <c r="H24" s="187"/>
    </row>
    <row r="25" spans="2:8" ht="16.5" thickBot="1">
      <c r="B25" s="41" t="s">
        <v>52</v>
      </c>
      <c r="C25" s="34">
        <f>SUM(C22:C24)</f>
        <v>76</v>
      </c>
      <c r="D25" s="43"/>
      <c r="F25" s="46">
        <v>9</v>
      </c>
      <c r="G25" s="30">
        <v>3</v>
      </c>
      <c r="H25" s="187"/>
    </row>
    <row r="26" spans="2:8" ht="16.5" thickBot="1">
      <c r="B26" s="36" t="s">
        <v>14</v>
      </c>
      <c r="C26" s="33">
        <v>25</v>
      </c>
      <c r="D26" s="185">
        <v>3</v>
      </c>
      <c r="F26" s="64" t="s">
        <v>52</v>
      </c>
      <c r="G26" s="57">
        <f>SUM(G18:G25)</f>
        <v>19</v>
      </c>
      <c r="H26" s="58">
        <f>SUM(H18:H25)</f>
        <v>2</v>
      </c>
    </row>
    <row r="27" spans="2:4" ht="15.75">
      <c r="B27" s="27" t="s">
        <v>15</v>
      </c>
      <c r="C27" s="6">
        <v>23</v>
      </c>
      <c r="D27" s="187"/>
    </row>
    <row r="28" spans="2:4" ht="16.5" thickBot="1">
      <c r="B28" s="35" t="s">
        <v>16</v>
      </c>
      <c r="C28" s="32">
        <v>26</v>
      </c>
      <c r="D28" s="186"/>
    </row>
    <row r="29" spans="2:7" ht="16.5" thickBot="1">
      <c r="B29" s="41" t="s">
        <v>52</v>
      </c>
      <c r="C29" s="34">
        <f>SUM(C26:C28)</f>
        <v>74</v>
      </c>
      <c r="D29" s="43"/>
      <c r="F29" s="21"/>
      <c r="G29" s="22"/>
    </row>
    <row r="30" spans="2:10" ht="15.75">
      <c r="B30" s="36" t="s">
        <v>17</v>
      </c>
      <c r="C30" s="33">
        <v>23</v>
      </c>
      <c r="D30" s="185">
        <v>3</v>
      </c>
      <c r="I30" s="12"/>
      <c r="J30" s="12"/>
    </row>
    <row r="31" spans="2:10" ht="15.75">
      <c r="B31" s="27" t="s">
        <v>18</v>
      </c>
      <c r="C31" s="6">
        <v>24</v>
      </c>
      <c r="D31" s="187"/>
      <c r="F31" s="3"/>
      <c r="I31" s="12"/>
      <c r="J31" s="12"/>
    </row>
    <row r="32" spans="2:10" ht="24" thickBot="1">
      <c r="B32" s="35" t="s">
        <v>19</v>
      </c>
      <c r="C32" s="32">
        <v>22</v>
      </c>
      <c r="D32" s="186"/>
      <c r="F32" s="13"/>
      <c r="G32" s="13" t="s">
        <v>25</v>
      </c>
      <c r="H32" s="31" t="s">
        <v>51</v>
      </c>
      <c r="I32" s="12"/>
      <c r="J32" s="12"/>
    </row>
    <row r="33" spans="2:10" ht="16.5" thickBot="1">
      <c r="B33" s="41" t="s">
        <v>52</v>
      </c>
      <c r="C33" s="34">
        <f>SUM(C30:C32)</f>
        <v>69</v>
      </c>
      <c r="D33" s="44"/>
      <c r="F33" s="49" t="s">
        <v>32</v>
      </c>
      <c r="G33" s="50">
        <f>C13</f>
        <v>158</v>
      </c>
      <c r="H33" s="50">
        <v>8</v>
      </c>
      <c r="I33" s="12"/>
      <c r="J33" s="12"/>
    </row>
    <row r="34" spans="2:10" ht="16.5" thickBot="1">
      <c r="B34" s="59" t="s">
        <v>52</v>
      </c>
      <c r="C34" s="57">
        <f>C18+C21+C25+C29+C33</f>
        <v>354</v>
      </c>
      <c r="D34" s="60">
        <f>SUM(D14:D33)</f>
        <v>15</v>
      </c>
      <c r="F34" s="49" t="s">
        <v>33</v>
      </c>
      <c r="G34" s="51">
        <f>C34</f>
        <v>354</v>
      </c>
      <c r="H34" s="50">
        <v>15</v>
      </c>
      <c r="I34" s="12"/>
      <c r="J34" s="12"/>
    </row>
    <row r="35" spans="2:10" ht="15.75">
      <c r="B35" s="36" t="s">
        <v>20</v>
      </c>
      <c r="C35" s="33">
        <v>21</v>
      </c>
      <c r="D35" s="187">
        <v>2</v>
      </c>
      <c r="F35" s="49" t="s">
        <v>34</v>
      </c>
      <c r="G35" s="51">
        <f>C41</f>
        <v>83</v>
      </c>
      <c r="H35" s="51">
        <v>4</v>
      </c>
      <c r="I35" s="12"/>
      <c r="J35" s="12"/>
    </row>
    <row r="36" spans="2:10" ht="16.5" thickBot="1">
      <c r="B36" s="35" t="s">
        <v>21</v>
      </c>
      <c r="C36" s="32">
        <v>23</v>
      </c>
      <c r="D36" s="186"/>
      <c r="F36" s="49" t="s">
        <v>35</v>
      </c>
      <c r="G36" s="51">
        <f>K12</f>
        <v>89</v>
      </c>
      <c r="H36" s="51">
        <v>10</v>
      </c>
      <c r="I36" s="12"/>
      <c r="J36" s="12"/>
    </row>
    <row r="37" spans="2:10" ht="16.5" thickBot="1">
      <c r="B37" s="41" t="s">
        <v>52</v>
      </c>
      <c r="C37" s="42">
        <f>SUM(C35:C36)</f>
        <v>44</v>
      </c>
      <c r="D37" s="43"/>
      <c r="F37" s="49" t="s">
        <v>31</v>
      </c>
      <c r="G37" s="51">
        <f>G26</f>
        <v>19</v>
      </c>
      <c r="H37" s="51">
        <v>2</v>
      </c>
      <c r="I37" s="12"/>
      <c r="J37" s="12"/>
    </row>
    <row r="38" spans="2:10" ht="15.75">
      <c r="B38" s="36" t="s">
        <v>39</v>
      </c>
      <c r="C38" s="33">
        <v>17</v>
      </c>
      <c r="D38" s="185">
        <v>2</v>
      </c>
      <c r="F38" s="53" t="s">
        <v>44</v>
      </c>
      <c r="G38" s="53">
        <f>SUM(G33:G37)</f>
        <v>703</v>
      </c>
      <c r="H38" s="54">
        <f>SUM(H33:H37)</f>
        <v>39</v>
      </c>
      <c r="I38" s="12"/>
      <c r="J38" s="12"/>
    </row>
    <row r="39" spans="2:10" ht="16.5" thickBot="1">
      <c r="B39" s="35" t="s">
        <v>40</v>
      </c>
      <c r="C39" s="32">
        <v>22</v>
      </c>
      <c r="D39" s="187"/>
      <c r="H39" s="12"/>
      <c r="I39" s="12"/>
      <c r="J39" s="12"/>
    </row>
    <row r="40" spans="2:10" ht="16.5" thickBot="1">
      <c r="B40" s="41" t="s">
        <v>52</v>
      </c>
      <c r="C40" s="34">
        <f>SUM(C38:C39)</f>
        <v>39</v>
      </c>
      <c r="D40" s="52"/>
      <c r="F40" s="23"/>
      <c r="G40" s="24"/>
      <c r="H40" s="12"/>
      <c r="I40" s="12"/>
      <c r="J40" s="12"/>
    </row>
    <row r="41" spans="2:10" ht="16.5" thickBot="1">
      <c r="B41" s="59" t="s">
        <v>52</v>
      </c>
      <c r="C41" s="57">
        <f>C37+C40</f>
        <v>83</v>
      </c>
      <c r="D41" s="61">
        <f>SUM(D35:D40)</f>
        <v>4</v>
      </c>
      <c r="F41" s="65" t="s">
        <v>56</v>
      </c>
      <c r="G41" s="66">
        <f>G38/H38</f>
        <v>18.025641025641026</v>
      </c>
      <c r="H41" s="12"/>
      <c r="I41" s="12"/>
      <c r="J41" s="12"/>
    </row>
    <row r="42" spans="2:7" ht="18.75" thickBot="1">
      <c r="B42" s="59" t="s">
        <v>52</v>
      </c>
      <c r="C42" s="62">
        <f>C41+C34+C13</f>
        <v>595</v>
      </c>
      <c r="D42" s="63">
        <f>D41+D34+D13</f>
        <v>27</v>
      </c>
      <c r="F42" s="65" t="s">
        <v>57</v>
      </c>
      <c r="G42" s="66">
        <f>(G38-G37)/(H38-H37)</f>
        <v>18.486486486486488</v>
      </c>
    </row>
    <row r="43" spans="6:7" ht="15.75">
      <c r="F43" s="65" t="s">
        <v>58</v>
      </c>
      <c r="G43" s="66">
        <f>C42/D42</f>
        <v>22.037037037037038</v>
      </c>
    </row>
  </sheetData>
  <sheetProtection/>
  <mergeCells count="15">
    <mergeCell ref="D30:D32"/>
    <mergeCell ref="D35:D36"/>
    <mergeCell ref="D38:D39"/>
    <mergeCell ref="D14:D17"/>
    <mergeCell ref="H18:H21"/>
    <mergeCell ref="D19:D20"/>
    <mergeCell ref="D22:D24"/>
    <mergeCell ref="H22:H25"/>
    <mergeCell ref="D26:D28"/>
    <mergeCell ref="B1:K1"/>
    <mergeCell ref="B2:K2"/>
    <mergeCell ref="D5:D6"/>
    <mergeCell ref="D7:D8"/>
    <mergeCell ref="D9:D10"/>
    <mergeCell ref="D11:D1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2019-09-20T02:46:21Z</cp:lastPrinted>
  <dcterms:created xsi:type="dcterms:W3CDTF">1996-10-08T23:32:33Z</dcterms:created>
  <dcterms:modified xsi:type="dcterms:W3CDTF">2019-10-01T03:17:53Z</dcterms:modified>
  <cp:category/>
  <cp:version/>
  <cp:contentType/>
  <cp:contentStatus/>
</cp:coreProperties>
</file>